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6" i="1" l="1"/>
  <c r="D6" i="1"/>
  <c r="C6" i="1"/>
  <c r="E13" i="1"/>
  <c r="D13" i="1"/>
  <c r="C13" i="1"/>
  <c r="E21" i="1" l="1"/>
  <c r="D21" i="1"/>
  <c r="C21" i="1"/>
  <c r="E25" i="1" l="1"/>
  <c r="D25" i="1"/>
  <c r="C25" i="1"/>
  <c r="E33" i="1"/>
  <c r="D33" i="1"/>
  <c r="C33" i="1"/>
  <c r="E28" i="1"/>
  <c r="D28" i="1"/>
  <c r="C28" i="1"/>
  <c r="C27" i="1" s="1"/>
  <c r="C23" i="1"/>
  <c r="C20" i="1" s="1"/>
  <c r="E12" i="1"/>
  <c r="E7" i="1"/>
  <c r="D7" i="1"/>
  <c r="C7" i="1"/>
  <c r="E15" i="1"/>
  <c r="D15" i="1"/>
  <c r="C15" i="1"/>
  <c r="E17" i="1"/>
  <c r="D17" i="1"/>
  <c r="C17" i="1"/>
  <c r="D12" i="1"/>
  <c r="C12" i="1"/>
  <c r="C19" i="1" l="1"/>
  <c r="D24" i="1"/>
  <c r="E24" i="1" l="1"/>
  <c r="E23" i="1" s="1"/>
  <c r="E20" i="1" s="1"/>
  <c r="D23" i="1"/>
  <c r="D20" i="1" s="1"/>
  <c r="D31" i="1"/>
  <c r="E31" i="1" l="1"/>
  <c r="E27" i="1" s="1"/>
  <c r="E19" i="1" s="1"/>
  <c r="D27" i="1"/>
  <c r="D19" i="1" s="1"/>
</calcChain>
</file>

<file path=xl/sharedStrings.xml><?xml version="1.0" encoding="utf-8"?>
<sst xmlns="http://schemas.openxmlformats.org/spreadsheetml/2006/main" count="96" uniqueCount="96">
  <si>
    <t>Вид (группа, подгруппа) затрат</t>
  </si>
  <si>
    <t>Порядок расчета нормативных затрат</t>
  </si>
  <si>
    <t>Затраты на информационно-коммуникационные технологии</t>
  </si>
  <si>
    <t>1.1.</t>
  </si>
  <si>
    <t>1.1.1.</t>
  </si>
  <si>
    <t>1.2.</t>
  </si>
  <si>
    <t>Затраты на содержание имущества</t>
  </si>
  <si>
    <t>1.2.1.</t>
  </si>
  <si>
    <t>Затраты на техническое обслуживание и регламентно-профилактический ремонт вычислительной техники</t>
  </si>
  <si>
    <t>Затраты на техническое обслуживание и регламентно-профилактический ремонт локальных вычислительных сетей</t>
  </si>
  <si>
    <t>1.3.</t>
  </si>
  <si>
    <t>Затраты на приобретение прочих работ и услуг, не относящихся к затратам на услуги связи, аренду и содержание имущества</t>
  </si>
  <si>
    <t>1.3.1.</t>
  </si>
  <si>
    <t>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t>
  </si>
  <si>
    <t>1.4.</t>
  </si>
  <si>
    <t>Затраты на приобретение основных средств</t>
  </si>
  <si>
    <t>1.4.1.</t>
  </si>
  <si>
    <t>Затраты на приобретение материальных запасов в сфере информационно-коммуникационных технологий</t>
  </si>
  <si>
    <t>Затраты на приобретение других запасных частей для вычислительной техники</t>
  </si>
  <si>
    <t>Иные затраты в сфере информационно-коммуникационных технологий</t>
  </si>
  <si>
    <t>2.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</si>
  <si>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</si>
  <si>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2.1.</t>
  </si>
  <si>
    <t>2.1.1.</t>
  </si>
  <si>
    <t>2.3.</t>
  </si>
  <si>
    <t>2.3.1.</t>
  </si>
  <si>
    <t>2.3.2.</t>
  </si>
  <si>
    <t>2.4.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</si>
  <si>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</si>
  <si>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2.4.1.</t>
  </si>
  <si>
    <t>Затраты на оплату типографских работ и услуг, включая приобретение периодических печатных изданий</t>
  </si>
  <si>
    <t>2.4.2.</t>
  </si>
  <si>
    <t>Затраты на приобретение мебели</t>
  </si>
  <si>
    <t xml:space="preserve">№
п/п
</t>
  </si>
  <si>
    <t xml:space="preserve">Значение нормативных затрат,
руб. в год
</t>
  </si>
  <si>
    <t xml:space="preserve">НОРМАТИВНЫЕ ЗАТРАТЫ 
на обеспечение функций Комитета по строительству
на 2022 год и на плановый период 2023 и 2024  годов
</t>
  </si>
  <si>
    <t xml:space="preserve">Затраты на оплату услуг по военизированной охране
Комитет по строительству
</t>
  </si>
  <si>
    <t>2.3.3.</t>
  </si>
  <si>
    <t>2.3.4.</t>
  </si>
  <si>
    <t xml:space="preserve">Расчет нормативных затрат на приобретение материальных запасов, не отнесенных к затратам, указанным в подпунктах "а" - "ж" пункта 6 Общих правил, осуществляется исходя из следующих подгрупп затрат:
затраты на приобретение бланочной продукции;
затраты на приобретение канцелярских принадлежностей;
затраты на приобретение хозяйственных товаров и принадлежностей;
затраты на приобретение материальных запасов для нужд гражданской обороны.
</t>
  </si>
  <si>
    <t>Затраты на приобретение бланочной продукции</t>
  </si>
  <si>
    <t>Затраты на приобретение канцелярских принадлежностей</t>
  </si>
  <si>
    <t>Затраты на приобретение хозяйственных товаров и принадлежностей</t>
  </si>
  <si>
    <t>Затраты на приобретение материальных запасов для нужд гражданской обороны</t>
  </si>
  <si>
    <t>Иные прочие затраты, не отнесенные к иным затратам, указанным в подпунктах  «а» - «ж» пункта 6 Общих правил</t>
  </si>
  <si>
    <t xml:space="preserve">Затраты на выполнение работ 
по изготовлению наград Правительства 
Санкт-Петербурга – почетных знаков «Строителю 
Санкт-Петербурга» и удостоверений к ним
</t>
  </si>
  <si>
    <t xml:space="preserve">Расчет нормативных затрат на выполнение работ по изготовлению наград Правительства Санкт-Петербурга – почетных знаков «Строителю Санкт-Петербурга» и удостоверений к ним  осуществляется в порядке, определяемом Комитетом, по формуле:
где: H3зс – норматив затрат на выполнение работ по изготовлению наград Правительства Санкт-Петербурга – почетных знаков «Строителю Санкт-Петербурга» и удостоверений к ним;
Нзi – необходимое количество единиц товара;
Нцi-  норматив цены работ по изготовлению единицы товара.
</t>
  </si>
  <si>
    <r>
      <t xml:space="preserve">Расчет нормативных затрат на приобретение хозяйственных товаров и принадлежностей осуществляется по формуле:
</t>
    </r>
    <r>
      <rPr>
        <b/>
        <sz val="18"/>
        <color theme="1"/>
        <rFont val="Times New Roman"/>
        <family val="1"/>
        <charset val="204"/>
      </rPr>
      <t>НЗхоз = Ппом x Нц хоз x Мхоз</t>
    </r>
    <r>
      <rPr>
        <sz val="12"/>
        <color theme="1"/>
        <rFont val="Times New Roman"/>
        <family val="1"/>
        <charset val="204"/>
      </rPr>
      <t xml:space="preserve">
где: НЗхоз - нормативные затраты на приобретение хозяйственных товаров и принадлежностей;
Ппом - площадь обслуживаемых помещений;
Нц хоз - норматив цены набора хозяйственных товаров и принадлежностей в расчете на один кв. м обслуживаемых помещений за один месяц обслуживания;
Мхоз - количество месяцев обслуживания помещений.
</t>
    </r>
  </si>
  <si>
    <r>
      <t xml:space="preserve">Расчет нормативных затрат на приобретение канцелярских принадлежностей осуществляется по формуле:
</t>
    </r>
    <r>
      <rPr>
        <b/>
        <sz val="18"/>
        <color theme="1"/>
        <rFont val="Times New Roman"/>
        <family val="1"/>
        <charset val="204"/>
      </rPr>
      <t>НЗканц = Чр x Нц канц</t>
    </r>
    <r>
      <rPr>
        <sz val="12"/>
        <color theme="1"/>
        <rFont val="Times New Roman"/>
        <family val="1"/>
        <charset val="204"/>
      </rPr>
      <t xml:space="preserve">,
где: НЗканц - нормативные затраты на приобретение канцелярских принадлежностей;
Чр - расчетная численность работников Комитета;
Нц канц - норматив цены набора канцелярских принадлежностей для одного работника Комитета.
</t>
    </r>
  </si>
  <si>
    <t>Затраты на оказание услуг по сервису печати для нужд Комитета по строительству</t>
  </si>
  <si>
    <t>1.2.1.1.</t>
  </si>
  <si>
    <t>Расчет нормативных затрат на оплату услуг, связанных с техническим обслуживанием и регламентно-профилактическим ремонтом локальных вычислительных сетей, осуществляется в порядке, определяемом Комитетом, с учетом нормативных затрат на оказание услуг по комплексному инженерно-техническому обеспечению бесперебойного функционирования электросвязи для нужд Комитета по строительству.</t>
  </si>
  <si>
    <t>Затраты на оказание услуг по комплексному инженерно-техническому обеспечению бесперебойного функционирования электросвязи для нужд Комитета по строительству</t>
  </si>
  <si>
    <t>Затраты на оказание услуг по видеомониторингу объектов строительства и предоставлению сервиса видеоконференцсвязи и обеспечения совещаний для нужд Комитета по строительству</t>
  </si>
  <si>
    <t>Расчет нормативных затрат на оказание услуг по видеомониторингу объектов строительства и предоставлению сервиса видеоконференцсвязи и обеспечения совещаний для нужд Комитета по строительству (НЗвм) осуществляется в порядке, определяемом Комитетом, по формуле:
где:Кi – цена оказания услуги по видеомониторингу объекта строительства для 1 видеокамеры за i-ый календарный месяц;
Qi – количество оказываемых услуг по видеомониторингу объекта строительства в i-ом календарном месяце;
Ci – цена услуги по предоставлению сервиса видеоконференцсвязи и обеспечению совещаний за i-ый календарный месяц;
Pi – цена услуги по организации дежурного пункта видеомониторинга за i-ый календарный месяц;
n – количество месяцев.</t>
  </si>
  <si>
    <t>1.1.1.1.</t>
  </si>
  <si>
    <t>1.1.2.</t>
  </si>
  <si>
    <t>1.1.2.1.</t>
  </si>
  <si>
    <t xml:space="preserve">Расчет затрат на информационно-коммуникационные технологии осуществляется исходя из следующих групп затрат:
затраты на содержание имущества;
затраты на приобретение прочих работ и услуг, не относящихся к затратам на услуги связи, аренду и содержание имущества;
затраты на приобретение материальных запасов в сфере информационно-коммуникационных технологий;
иные затраты в сфере информационно-коммуникационных технологий.
</t>
  </si>
  <si>
    <t xml:space="preserve">Расчет нормативных затрат на содержание имущества осуществляется в порядке, определяемом Комитетом, исходя из следующих подгрупп затрат:
затраты на техническое обслуживание и регламентно-профилактический ремонт вычислительной техники;
затраты на техническое обслуживание и регламентно-профилактический ремонт локальных вычислительных сетей.
</t>
  </si>
  <si>
    <t xml:space="preserve">Расчет нормативных затрат на приобретение прочих работ и услуг, не относящихся 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обеспечения.
</t>
  </si>
  <si>
    <t xml:space="preserve"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других запасных частей для вычислительной техники.
</t>
  </si>
  <si>
    <t xml:space="preserve">Расчет нормативных затрат на приобретение других запасных частей для вычислительной техники осуществляется по формуле:
НЗзч = Нц зч x Свт,
где: НЗзч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Свт - первоначальная стоимость вычислительной техники, находящейся на балансе Комитета.
</t>
  </si>
  <si>
    <t>Затраты на оказание услуг 
по комплексному информационно-аналитическому обеспечению функционирования портала Комитета по строительству</t>
  </si>
  <si>
    <t>Расчет нормативных затрат на оплату услуг, связанных с техническим обслуживанием и регламентно-профилактическим ремонтом вычислительной техники, осуществляется в порядке, определяемом Комитетом, 
с учетом нормативных затрат на оказание услуг по сервису печати для нужд Комитета по строительству.</t>
  </si>
  <si>
    <t>Затраты на оказание услуг 
по предоставлению простых (неисключительных) лицензий на право использования и актуализации баз данных "ГРАНД-Смета" для нужд Комитета по строительству</t>
  </si>
  <si>
    <t>Затраты на оплату услуг вневедомственной охраны</t>
  </si>
  <si>
    <t>Расчет нормативных затрат на оплату услуг вневедомственной охраны осуществляется в порядке, определяемом Комитетом, с учетом нормативных затрат на оказание услуг по военизированной охране
Комитет по строительству.</t>
  </si>
  <si>
    <r>
      <rPr>
        <b/>
        <sz val="18"/>
        <color theme="1"/>
        <rFont val="Times New Roman"/>
        <family val="1"/>
        <charset val="204"/>
      </rPr>
      <t>НЗВОхр = НцВОхрi× Нквохрi</t>
    </r>
    <r>
      <rPr>
        <sz val="12"/>
        <color theme="1"/>
        <rFont val="Times New Roman"/>
        <family val="1"/>
        <charset val="204"/>
      </rPr>
      <t xml:space="preserve">
где:НЗВОхр - нормативные затраты на оплату услуг военизированной охраны;
Нц ВнОхр - норматив цены на услуги охраны в месяц, определяется c учетом тарифов на услуги военизированной охраны утвержденными филиалом Федерального государственного унитарного предприятия «ОХРАНА» по Санкт-Петербургу и Ленинградской области Министерства внутренних дел Российской Федерации и с учетом положений статьи 22 Закона 44-ФЗ), определяемый в соответствии с положениями статьи 22 Закона 44-ФЗ и рассчитываемый в ценах на очередной финансовый год и на плановый период;
НкВОхр- норматив количества планируемых месяцев, в течении которых планируются предоставляться услуги военизированной охраны.</t>
    </r>
  </si>
  <si>
    <t>2.1.2.</t>
  </si>
  <si>
    <t>2.1.2.1</t>
  </si>
  <si>
    <t xml:space="preserve">Расчет нормативных затрат на приобретение основных средств осуществляется исходя из следующих подгрупп затрат:
затраты на приобретение мебели;
</t>
  </si>
  <si>
    <t>2.2.</t>
  </si>
  <si>
    <t>2.2.1.</t>
  </si>
  <si>
    <t>2.3.1.1.</t>
  </si>
  <si>
    <t>Затраты на приобретение благодарностей и почетных грамот (в комплекте с папками) для нужд Комитета по строительству</t>
  </si>
  <si>
    <t xml:space="preserve">Расчет иных прочих затрат, не отнесенных к иным затратам, указанным в подпунктах  «а» - «ж» пункта 6 Общих правил, осуществляется в порядке, определяемом Комитетом, с учетом нормативных затрат на:
оказание услуг по комплексному информационно-аналитическому обеспечению функционирования портала Комитета по строительству;
выполнение работ по изготовлению наград Правительства Санкт-Петербурга – почетных знаков «Строителю 
Санкт-Петербурга» и удостоверений к ним.
</t>
  </si>
  <si>
    <t>Затраты на оказание услуг по сервису печати для нужд Комитета по строительству определяются в соответствии с положениями статьи 22 Закона 44-ФЗ и рассчитываются в ценах на очередной финансовый год и на плановый период</t>
  </si>
  <si>
    <t>Затраты на оказание услуг по комплексному инженерно-техническому обеспечению бесперебойного функционирования электросвязи для нужд Комитета по строительству определяются в соответствии с положениями статьи 22 Закона 44-ФЗ и рассчитываются в ценах на очередной финансовый год и на плановый период</t>
  </si>
  <si>
    <t xml:space="preserve">Расчет иных затрат в сфере информационно-коммуникационных технологий осуществляется в порядке, определяемом Комитетом, с учетом нормативных затрат на:
оказание услуг по видеомониторингу объектов строительства и предоставлению сервиса видеоконференцсвязи и обеспечения совещаний для нужд Комитета по строительству;
</t>
  </si>
  <si>
    <t xml:space="preserve">Расчет прочих нормативных затрат (в том числе нормативных затрат на закупку товаров, работ и услуг в целях оказания государственных услуг (выполнения работ) и реализации государственных функций), не указанных в подпунктах "а" - "ж" пункта 6 Общих правил, осуществляется исходя из следующих групп затрат: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
затраты на приобретение основных средств;
затраты на приобретение материальных запасов, не отнесенные к затратам, указанным в подпунктах "а" - "ж" пункта 6 Общих правил;
иные прочие затраты, не отнесенные к иным затратам, указанным в подпунктах "а" - "ж" пункта 6 Общих правил.
</t>
  </si>
  <si>
    <t xml:space="preserve">Расчет нормативных затрат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имущества, осуществляется исходя из следующих подгрупп затрат:
затраты на оплату типографских работ и услуг, включая приобретение периодических печатных изданий;
затраты на оплату услуг вневедомственной охраны;
</t>
  </si>
  <si>
    <t>2.1.1.1.</t>
  </si>
  <si>
    <t>Затраты на приобретение периодических печатных изданий</t>
  </si>
  <si>
    <t xml:space="preserve">Расчет нормативных затрат на оплату типографских работ и услуг осуществляется в порядке, определяемом Комитетом, с учетом нормативных затрат на приобретение периодических печатных изданий.
</t>
  </si>
  <si>
    <t>Расчет нормативных затрат на приобретение периодических печатных изданий осуществляется по формуле:
НЗпи = Чр x Нц пи x Мпи,
где: НЗпи - нормативные затраты на приобретение периодических печатных изданий;
Чр - расчетная численность работников Комитета;
Нц пи - норматив цены приобретения периодических печатных изданий;
Мпи - количество месяцев приобретения периодических печатных 
изданий.</t>
  </si>
  <si>
    <t>Затраты на приобретение материальных запасов, не отнесенных к затратам, указанным в подпунктах "а" - "ж" пункта 6 Общих правил</t>
  </si>
  <si>
    <r>
      <t xml:space="preserve">Расчет нормативных затрат на приобретение мебели осуществляется по формуле:                                                                                                                                                       </t>
    </r>
    <r>
      <rPr>
        <b/>
        <sz val="18"/>
        <color theme="1"/>
        <rFont val="Times New Roman"/>
        <family val="1"/>
        <charset val="204"/>
      </rPr>
      <t>НЗмеб = Нц меб * Чс</t>
    </r>
    <r>
      <rPr>
        <sz val="12"/>
        <color theme="1"/>
        <rFont val="Times New Roman"/>
        <family val="1"/>
        <charset val="204"/>
      </rPr>
      <t xml:space="preserve">
где: НЗмеб - нормативные затраты на приобретение комплекта мебели;
Нц меб - норматив цены комплекта мебели в расчете на одного работника Комитета;
Чс - численность сотрудников Комитета.</t>
    </r>
  </si>
  <si>
    <t xml:space="preserve">Расчет нормативных затрат на приобретение бланочной продукции осуществляется в порядке, определяемом Комитетом, с учетом нормативных затрат на поставку благодарностей и почетных грамот (в комплекте с папками) для нужд Комитета по строительству.
</t>
  </si>
  <si>
    <t xml:space="preserve">Расчет нормативных затрат на оказание услуг по предоставлению простых (неисключительных) лицензий на право использования и актуализации баз данных "ГРАНД-Смета" для нужд Комитета по строительству осуществляется по формуле:
H3гс= Ki х Qi
где: H3гс – нормативные затраты на оказание услуг по предоставлению простых (неисключительных) лицензий на право использования и актуализации баз данных "ГРАНД-Смета" для нужд Комитета по строительству;
Ki  – цена оказания услуг по предоставлению простых (неисключительных) лицензий на право использования и актуализации баз данных "ГРАНД-Смета" для нужд Комитета по строительству за 1 рабочее место на 12 месяцев, определяемая в соответствии со статьей 22 Закона 44-ФЗ;
Qi – количество рабочих мест, для которых требуется оказание услуг по предоставлению простых (неисключительных) лицензий на право использования и актуализации баз данных "ГРАНД-Смета" для нужд Комитета по строительству.
</t>
  </si>
  <si>
    <t>Расчет нормативных затрат на поставку благодарностей и почетных грамот (в комплекте с папками) для нужд Комитета по строительству осуществляется по формуле:
где: НЗбпг – нормативные затраты на поставку благодарностей и почетных грамот (в комплекте с папками) для нужд комитета по строительству;
Цб – цена за поставку 1 благодарности, определяемая в соответствии со статьей 22 Закона 44-ФЗ;
Qб – количество поставляемых благодарностей;
Цпг – цена за поставку 1 почетной грамоты, определяемая в соответствии со статьей 22 Закона 44-ФЗ;
Qпг – количество поставляемых почетных грамот.</t>
  </si>
  <si>
    <r>
      <t xml:space="preserve">Расчет нормативных затрат на приобретение материальных запасов для нужд гражданской обороны Комитета по строительству осуществляется в порядке, определяемом Комитетом, по формуле:
</t>
    </r>
    <r>
      <rPr>
        <b/>
        <sz val="18"/>
        <color theme="1"/>
        <rFont val="Times New Roman"/>
        <family val="1"/>
        <charset val="204"/>
      </rPr>
      <t xml:space="preserve">НЗ гр.об. = Цi * Qi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где: H3гр – нормативные затраты на приобретение материальных запасов для нужд гражданской обороны Комитета по строительству;
 Цi – цена единицы товара для нужд гражданской обороны, определяемая в соответствии со статьей 22 Закона 44-ФЗ;
Qi – количество товара для нужд гражданской обороны, трубуемое Комитету по строительству
</t>
    </r>
  </si>
  <si>
    <t>Расчет нормативных затрат на оказание услуг по комплексному информационно-аналитическому обеспечению функционирования портала Комитета по строительству осуществляется в порядке, определяемом Комитетом, по формуле:
где: H3п – нормативные затраты на оказание услуг по комплексному информационно-аналитическому обеспечению функционирования портала Комитета по строительству;
 Цi – цена 1 месяца оказания услуг по комплексному информационно-аналитическому обеспечению функционирования портала Комитета по строительству, определяемая в соответствии со статьей 22 Закона 
44-ФЗ;
Qi – количество месяцев оказания услуг по комплексному информационно-аналитическому обеспечению функционирования портала Комитета по строительству.</t>
  </si>
  <si>
    <t xml:space="preserve">Расчет нормативных затрат на оплату услуг по сопровождению программного обеспечения 
и приобретению простых (неисключительных) лицензий на использование программного обеспечения осуществляется в порядке, определяемом Комитетом, с учетом нормативных затрат на: 
оказание услуг по предоставлению простых (неисключительных) лицензий на право использования и актуализации баз данных "ГРАНД-Смета" для нужд Комитета по строительству.
</t>
  </si>
  <si>
    <t xml:space="preserve">Принятые сокращения:
Комитет - Комитет по строительству;
Закон 44-ФЗ - Федеральный закон  от 05.04.2013 № 44-ФЗ «О контрактной системе в сфере закупок товаров, работ, услуг для обеспечения государственных 
и муниципальных нужд»;
Общие правила -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-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Санкт-Петербурга, утвержденные постановлением Правительства Санкт-Петербурга от 28.04.2016 № 327.
</t>
  </si>
  <si>
    <t xml:space="preserve">Приложение № 1 к распоряжению
Комитета по строительству
от _________№_____________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</si>
</sst>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 indent="39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38719</xdr:colOff>
      <xdr:row>17</xdr:row>
      <xdr:rowOff>941411</xdr:rowOff>
    </xdr:from>
    <xdr:to>
      <xdr:col>5</xdr:col>
      <xdr:colOff>2210418</xdr:colOff>
      <xdr:row>17</xdr:row>
      <xdr:rowOff>1476898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0344" y="26897036"/>
          <a:ext cx="2171699" cy="535487"/>
        </a:xfrm>
        <a:prstGeom prst="rect">
          <a:avLst/>
        </a:prstGeom>
      </xdr:spPr>
    </xdr:pic>
    <xdr:clientData/>
  </xdr:twoCellAnchor>
  <xdr:twoCellAnchor editAs="oneCell">
    <xdr:from>
      <xdr:col>5</xdr:col>
      <xdr:colOff>113886</xdr:colOff>
      <xdr:row>28</xdr:row>
      <xdr:rowOff>566117</xdr:rowOff>
    </xdr:from>
    <xdr:to>
      <xdr:col>5</xdr:col>
      <xdr:colOff>2495469</xdr:colOff>
      <xdr:row>28</xdr:row>
      <xdr:rowOff>937644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1016" y="49367247"/>
          <a:ext cx="2381583" cy="371527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33</xdr:row>
      <xdr:rowOff>676275</xdr:rowOff>
    </xdr:from>
    <xdr:to>
      <xdr:col>5</xdr:col>
      <xdr:colOff>1666875</xdr:colOff>
      <xdr:row>33</xdr:row>
      <xdr:rowOff>1066800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88668225"/>
          <a:ext cx="1619250" cy="390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102290</xdr:colOff>
      <xdr:row>34</xdr:row>
      <xdr:rowOff>641488</xdr:rowOff>
    </xdr:from>
    <xdr:to>
      <xdr:col>5</xdr:col>
      <xdr:colOff>2073965</xdr:colOff>
      <xdr:row>34</xdr:row>
      <xdr:rowOff>1022488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9420" y="61891379"/>
          <a:ext cx="1971675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zoomScale="115" zoomScaleNormal="115" workbookViewId="0">
      <selection activeCell="A36" sqref="A1:F36"/>
    </sheetView>
  </sheetViews>
  <sheetFormatPr defaultRowHeight="15" x14ac:dyDescent="0.25"/>
  <cols>
    <col min="1" max="1" width="8.5703125" customWidth="1"/>
    <col min="2" max="2" width="28" customWidth="1"/>
    <col min="3" max="5" width="14.7109375" customWidth="1"/>
    <col min="6" max="6" width="109" customWidth="1"/>
  </cols>
  <sheetData>
    <row r="1" spans="1:9" ht="59.25" customHeight="1" x14ac:dyDescent="0.25">
      <c r="B1" s="16"/>
      <c r="C1" s="16"/>
      <c r="D1" s="16"/>
      <c r="E1" s="16"/>
      <c r="F1" s="17" t="s">
        <v>95</v>
      </c>
    </row>
    <row r="2" spans="1:9" ht="67.5" customHeight="1" x14ac:dyDescent="0.25">
      <c r="A2" s="20" t="s">
        <v>35</v>
      </c>
      <c r="B2" s="20"/>
      <c r="C2" s="20"/>
      <c r="D2" s="20"/>
      <c r="E2" s="20"/>
      <c r="F2" s="20"/>
      <c r="G2" s="1"/>
      <c r="H2" s="1"/>
      <c r="I2" s="1"/>
    </row>
    <row r="3" spans="1:9" ht="54" customHeight="1" x14ac:dyDescent="0.25">
      <c r="A3" s="20" t="s">
        <v>33</v>
      </c>
      <c r="B3" s="20" t="s">
        <v>0</v>
      </c>
      <c r="C3" s="20" t="s">
        <v>34</v>
      </c>
      <c r="D3" s="20"/>
      <c r="E3" s="20"/>
      <c r="F3" s="20" t="s">
        <v>1</v>
      </c>
    </row>
    <row r="4" spans="1:9" ht="24.75" customHeight="1" x14ac:dyDescent="0.25">
      <c r="A4" s="20"/>
      <c r="B4" s="20"/>
      <c r="C4" s="7">
        <v>2022</v>
      </c>
      <c r="D4" s="7">
        <v>2023</v>
      </c>
      <c r="E4" s="7">
        <v>2024</v>
      </c>
      <c r="F4" s="20"/>
    </row>
    <row r="5" spans="1:9" ht="15.7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</row>
    <row r="6" spans="1:9" ht="119.25" customHeight="1" x14ac:dyDescent="0.25">
      <c r="A6" s="3">
        <v>1</v>
      </c>
      <c r="B6" s="4" t="s">
        <v>2</v>
      </c>
      <c r="C6" s="13">
        <f>C7+C12+C15+C17</f>
        <v>30266007.82</v>
      </c>
      <c r="D6" s="13">
        <f>D7+D12+D15+D17</f>
        <v>31486302.119999997</v>
      </c>
      <c r="E6" s="13">
        <f>E7+E12+E15+E17</f>
        <v>32775013.920000002</v>
      </c>
      <c r="F6" s="4" t="s">
        <v>58</v>
      </c>
    </row>
    <row r="7" spans="1:9" ht="92.25" customHeight="1" x14ac:dyDescent="0.25">
      <c r="A7" s="4" t="s">
        <v>3</v>
      </c>
      <c r="B7" s="4" t="s">
        <v>6</v>
      </c>
      <c r="C7" s="14">
        <f>C8+C10</f>
        <v>9285005.1500000004</v>
      </c>
      <c r="D7" s="14">
        <f>D8+D10</f>
        <v>9665690.3599999994</v>
      </c>
      <c r="E7" s="14">
        <f>E8+E10</f>
        <v>10061983.66</v>
      </c>
      <c r="F7" s="4" t="s">
        <v>59</v>
      </c>
    </row>
    <row r="8" spans="1:9" ht="78.75" x14ac:dyDescent="0.25">
      <c r="A8" s="5" t="s">
        <v>4</v>
      </c>
      <c r="B8" s="5" t="s">
        <v>8</v>
      </c>
      <c r="C8" s="9">
        <v>4719605.1500000004</v>
      </c>
      <c r="D8" s="9">
        <v>4913108.96</v>
      </c>
      <c r="E8" s="9">
        <v>5114546.42</v>
      </c>
      <c r="F8" s="5" t="s">
        <v>64</v>
      </c>
    </row>
    <row r="9" spans="1:9" ht="63" x14ac:dyDescent="0.25">
      <c r="A9" s="5" t="s">
        <v>55</v>
      </c>
      <c r="B9" s="5" t="s">
        <v>49</v>
      </c>
      <c r="C9" s="9">
        <v>4719605.1500000004</v>
      </c>
      <c r="D9" s="9">
        <v>4913108.96</v>
      </c>
      <c r="E9" s="9">
        <v>5114546.42</v>
      </c>
      <c r="F9" s="5" t="s">
        <v>77</v>
      </c>
    </row>
    <row r="10" spans="1:9" ht="94.5" x14ac:dyDescent="0.25">
      <c r="A10" s="5" t="s">
        <v>56</v>
      </c>
      <c r="B10" s="5" t="s">
        <v>9</v>
      </c>
      <c r="C10" s="9">
        <v>4565400</v>
      </c>
      <c r="D10" s="9">
        <v>4752581.4000000004</v>
      </c>
      <c r="E10" s="9">
        <v>4947437.24</v>
      </c>
      <c r="F10" s="5" t="s">
        <v>51</v>
      </c>
    </row>
    <row r="11" spans="1:9" ht="141.75" x14ac:dyDescent="0.25">
      <c r="A11" s="5" t="s">
        <v>57</v>
      </c>
      <c r="B11" s="5" t="s">
        <v>52</v>
      </c>
      <c r="C11" s="9">
        <v>4565400</v>
      </c>
      <c r="D11" s="9">
        <v>4752581.4000000004</v>
      </c>
      <c r="E11" s="9">
        <v>4947437.24</v>
      </c>
      <c r="F11" s="5" t="s">
        <v>78</v>
      </c>
    </row>
    <row r="12" spans="1:9" ht="78.75" x14ac:dyDescent="0.25">
      <c r="A12" s="5" t="s">
        <v>5</v>
      </c>
      <c r="B12" s="5" t="s">
        <v>11</v>
      </c>
      <c r="C12" s="15">
        <f t="shared" ref="C12:E13" si="0">C13</f>
        <v>368973.28</v>
      </c>
      <c r="D12" s="15">
        <f t="shared" si="0"/>
        <v>384101.19</v>
      </c>
      <c r="E12" s="15">
        <f t="shared" si="0"/>
        <v>399849.34</v>
      </c>
      <c r="F12" s="5" t="s">
        <v>60</v>
      </c>
    </row>
    <row r="13" spans="1:9" ht="157.5" x14ac:dyDescent="0.25">
      <c r="A13" s="5" t="s">
        <v>7</v>
      </c>
      <c r="B13" s="5" t="s">
        <v>13</v>
      </c>
      <c r="C13" s="9">
        <f t="shared" si="0"/>
        <v>368973.28</v>
      </c>
      <c r="D13" s="9">
        <f t="shared" si="0"/>
        <v>384101.19</v>
      </c>
      <c r="E13" s="9">
        <f t="shared" si="0"/>
        <v>399849.34</v>
      </c>
      <c r="F13" s="5" t="s">
        <v>93</v>
      </c>
    </row>
    <row r="14" spans="1:9" ht="220.5" x14ac:dyDescent="0.25">
      <c r="A14" s="4" t="s">
        <v>50</v>
      </c>
      <c r="B14" s="4" t="s">
        <v>65</v>
      </c>
      <c r="C14" s="12">
        <v>368973.28</v>
      </c>
      <c r="D14" s="12">
        <v>384101.19</v>
      </c>
      <c r="E14" s="12">
        <v>399849.34</v>
      </c>
      <c r="F14" s="4" t="s">
        <v>89</v>
      </c>
    </row>
    <row r="15" spans="1:9" ht="78.75" x14ac:dyDescent="0.25">
      <c r="A15" s="5" t="s">
        <v>10</v>
      </c>
      <c r="B15" s="5" t="s">
        <v>17</v>
      </c>
      <c r="C15" s="13">
        <f>C16</f>
        <v>2140948.5</v>
      </c>
      <c r="D15" s="13">
        <f>D16</f>
        <v>2226586.44</v>
      </c>
      <c r="E15" s="13">
        <f>E16</f>
        <v>2315649.9</v>
      </c>
      <c r="F15" s="6" t="s">
        <v>61</v>
      </c>
    </row>
    <row r="16" spans="1:9" ht="114.75" customHeight="1" x14ac:dyDescent="0.25">
      <c r="A16" s="5" t="s">
        <v>12</v>
      </c>
      <c r="B16" s="5" t="s">
        <v>18</v>
      </c>
      <c r="C16" s="12">
        <v>2140948.5</v>
      </c>
      <c r="D16" s="12">
        <v>2226586.44</v>
      </c>
      <c r="E16" s="12">
        <v>2315649.9</v>
      </c>
      <c r="F16" s="4" t="s">
        <v>62</v>
      </c>
    </row>
    <row r="17" spans="1:6" ht="78.75" customHeight="1" x14ac:dyDescent="0.25">
      <c r="A17" s="5" t="s">
        <v>14</v>
      </c>
      <c r="B17" s="5" t="s">
        <v>19</v>
      </c>
      <c r="C17" s="13">
        <f>C18</f>
        <v>18471080.890000001</v>
      </c>
      <c r="D17" s="13">
        <f>D18</f>
        <v>19209924.129999999</v>
      </c>
      <c r="E17" s="13">
        <f>E18</f>
        <v>19997531.02</v>
      </c>
      <c r="F17" s="4" t="s">
        <v>79</v>
      </c>
    </row>
    <row r="18" spans="1:6" ht="226.5" customHeight="1" x14ac:dyDescent="0.25">
      <c r="A18" s="5" t="s">
        <v>16</v>
      </c>
      <c r="B18" s="5" t="s">
        <v>53</v>
      </c>
      <c r="C18" s="12">
        <v>18471080.890000001</v>
      </c>
      <c r="D18" s="12">
        <v>19209924.129999999</v>
      </c>
      <c r="E18" s="12">
        <v>19997531.02</v>
      </c>
      <c r="F18" s="6" t="s">
        <v>54</v>
      </c>
    </row>
    <row r="19" spans="1:6" ht="220.5" x14ac:dyDescent="0.25">
      <c r="A19" s="5" t="s">
        <v>20</v>
      </c>
      <c r="B19" s="5" t="s">
        <v>21</v>
      </c>
      <c r="C19" s="13">
        <f>C20+C25+C27+C33</f>
        <v>28750147.160000004</v>
      </c>
      <c r="D19" s="13">
        <f>D20+D25+D27+D33</f>
        <v>29594847.945559997</v>
      </c>
      <c r="E19" s="13">
        <f>E20+E25+E27+E33</f>
        <v>31060908.758057959</v>
      </c>
      <c r="F19" s="6" t="s">
        <v>80</v>
      </c>
    </row>
    <row r="20" spans="1:6" ht="283.5" x14ac:dyDescent="0.25">
      <c r="A20" s="5" t="s">
        <v>22</v>
      </c>
      <c r="B20" s="5" t="s">
        <v>28</v>
      </c>
      <c r="C20" s="13">
        <f>C21+C23</f>
        <v>9713945.1600000001</v>
      </c>
      <c r="D20" s="13">
        <f>D21+D23</f>
        <v>10112406.41556</v>
      </c>
      <c r="E20" s="13">
        <f>E21+E23</f>
        <v>10526718.97859796</v>
      </c>
      <c r="F20" s="6" t="s">
        <v>81</v>
      </c>
    </row>
    <row r="21" spans="1:6" ht="94.5" x14ac:dyDescent="0.25">
      <c r="A21" s="5" t="s">
        <v>23</v>
      </c>
      <c r="B21" s="5" t="s">
        <v>30</v>
      </c>
      <c r="C21" s="9">
        <f>C22</f>
        <v>284256</v>
      </c>
      <c r="D21" s="9">
        <f>D22</f>
        <v>296100</v>
      </c>
      <c r="E21" s="9">
        <f>E22</f>
        <v>307944</v>
      </c>
      <c r="F21" s="6" t="s">
        <v>84</v>
      </c>
    </row>
    <row r="22" spans="1:6" ht="126" x14ac:dyDescent="0.25">
      <c r="A22" s="5" t="s">
        <v>82</v>
      </c>
      <c r="B22" s="5" t="s">
        <v>83</v>
      </c>
      <c r="C22" s="9">
        <v>284256</v>
      </c>
      <c r="D22" s="9">
        <v>296100</v>
      </c>
      <c r="E22" s="9">
        <v>307944</v>
      </c>
      <c r="F22" s="6" t="s">
        <v>85</v>
      </c>
    </row>
    <row r="23" spans="1:6" ht="47.25" x14ac:dyDescent="0.25">
      <c r="A23" s="5" t="s">
        <v>69</v>
      </c>
      <c r="B23" s="5" t="s">
        <v>66</v>
      </c>
      <c r="C23" s="9">
        <f>C24</f>
        <v>9429689.1600000001</v>
      </c>
      <c r="D23" s="9">
        <f>D24</f>
        <v>9816306.4155599996</v>
      </c>
      <c r="E23" s="9">
        <f>E24</f>
        <v>10218774.97859796</v>
      </c>
      <c r="F23" s="6" t="s">
        <v>67</v>
      </c>
    </row>
    <row r="24" spans="1:6" ht="164.25" x14ac:dyDescent="0.25">
      <c r="A24" s="5" t="s">
        <v>70</v>
      </c>
      <c r="B24" s="5" t="s">
        <v>36</v>
      </c>
      <c r="C24" s="9">
        <v>9429689.1600000001</v>
      </c>
      <c r="D24" s="9">
        <f>C24*1.041</f>
        <v>9816306.4155599996</v>
      </c>
      <c r="E24" s="9">
        <f>D24*1.041</f>
        <v>10218774.97859796</v>
      </c>
      <c r="F24" s="6" t="s">
        <v>68</v>
      </c>
    </row>
    <row r="25" spans="1:6" ht="117.75" customHeight="1" x14ac:dyDescent="0.25">
      <c r="A25" s="5" t="s">
        <v>72</v>
      </c>
      <c r="B25" s="5" t="s">
        <v>15</v>
      </c>
      <c r="C25" s="13">
        <f>C26</f>
        <v>5922564</v>
      </c>
      <c r="D25" s="13">
        <f>D26</f>
        <v>6166635</v>
      </c>
      <c r="E25" s="13">
        <f>E26</f>
        <v>6419448</v>
      </c>
      <c r="F25" s="6" t="s">
        <v>71</v>
      </c>
    </row>
    <row r="26" spans="1:6" ht="85.5" x14ac:dyDescent="0.25">
      <c r="A26" s="5" t="s">
        <v>73</v>
      </c>
      <c r="B26" s="5" t="s">
        <v>32</v>
      </c>
      <c r="C26" s="9">
        <v>5922564</v>
      </c>
      <c r="D26" s="9">
        <v>6166635</v>
      </c>
      <c r="E26" s="9">
        <v>6419448</v>
      </c>
      <c r="F26" s="6" t="s">
        <v>87</v>
      </c>
    </row>
    <row r="27" spans="1:6" ht="110.25" x14ac:dyDescent="0.25">
      <c r="A27" s="5" t="s">
        <v>24</v>
      </c>
      <c r="B27" s="5" t="s">
        <v>86</v>
      </c>
      <c r="C27" s="13">
        <f>C28+C30+C31+C32</f>
        <v>4555204.4000000004</v>
      </c>
      <c r="D27" s="13">
        <f>D28+D30+D31+D32</f>
        <v>4219889.1500000004</v>
      </c>
      <c r="E27" s="13">
        <f>E28+E30+E31+E32</f>
        <v>4451654.1094599999</v>
      </c>
      <c r="F27" s="6" t="s">
        <v>39</v>
      </c>
    </row>
    <row r="28" spans="1:6" ht="93.75" customHeight="1" x14ac:dyDescent="0.25">
      <c r="A28" s="10" t="s">
        <v>25</v>
      </c>
      <c r="B28" s="11" t="s">
        <v>40</v>
      </c>
      <c r="C28" s="9">
        <f>C29</f>
        <v>132167</v>
      </c>
      <c r="D28" s="9">
        <f>D29</f>
        <v>189185.09</v>
      </c>
      <c r="E28" s="9">
        <f>E29</f>
        <v>255635.77</v>
      </c>
      <c r="F28" s="6" t="s">
        <v>88</v>
      </c>
    </row>
    <row r="29" spans="1:6" ht="173.25" x14ac:dyDescent="0.25">
      <c r="A29" s="10" t="s">
        <v>74</v>
      </c>
      <c r="B29" s="11" t="s">
        <v>75</v>
      </c>
      <c r="C29" s="9">
        <v>132167</v>
      </c>
      <c r="D29" s="9">
        <v>189185.09</v>
      </c>
      <c r="E29" s="9">
        <v>255635.77</v>
      </c>
      <c r="F29" s="6" t="s">
        <v>90</v>
      </c>
    </row>
    <row r="30" spans="1:6" ht="117" x14ac:dyDescent="0.25">
      <c r="A30" s="5" t="s">
        <v>26</v>
      </c>
      <c r="B30" s="5" t="s">
        <v>41</v>
      </c>
      <c r="C30" s="9">
        <v>1561011</v>
      </c>
      <c r="D30" s="9">
        <v>1625307</v>
      </c>
      <c r="E30" s="9">
        <v>1692000</v>
      </c>
      <c r="F30" s="6" t="s">
        <v>48</v>
      </c>
    </row>
    <row r="31" spans="1:6" ht="148.5" x14ac:dyDescent="0.25">
      <c r="A31" s="5" t="s">
        <v>37</v>
      </c>
      <c r="B31" s="5" t="s">
        <v>42</v>
      </c>
      <c r="C31" s="9">
        <v>2310660</v>
      </c>
      <c r="D31" s="9">
        <f>C31*1.041</f>
        <v>2405397.06</v>
      </c>
      <c r="E31" s="9">
        <f>D31*1.041</f>
        <v>2504018.3394599999</v>
      </c>
      <c r="F31" s="6" t="s">
        <v>47</v>
      </c>
    </row>
    <row r="32" spans="1:6" ht="164.25" x14ac:dyDescent="0.25">
      <c r="A32" s="5" t="s">
        <v>38</v>
      </c>
      <c r="B32" s="5" t="s">
        <v>43</v>
      </c>
      <c r="C32" s="9">
        <v>551366.40000000002</v>
      </c>
      <c r="D32" s="9">
        <v>0</v>
      </c>
      <c r="E32" s="9">
        <v>0</v>
      </c>
      <c r="F32" s="6" t="s">
        <v>91</v>
      </c>
    </row>
    <row r="33" spans="1:6" ht="157.5" x14ac:dyDescent="0.25">
      <c r="A33" s="5" t="s">
        <v>27</v>
      </c>
      <c r="B33" s="5" t="s">
        <v>44</v>
      </c>
      <c r="C33" s="13">
        <f>C34+C35</f>
        <v>8558433.5999999996</v>
      </c>
      <c r="D33" s="13">
        <f>D34+D35</f>
        <v>9095917.379999999</v>
      </c>
      <c r="E33" s="13">
        <f>E34+E35</f>
        <v>9663087.6699999999</v>
      </c>
      <c r="F33" s="6" t="s">
        <v>76</v>
      </c>
    </row>
    <row r="34" spans="1:6" ht="220.5" x14ac:dyDescent="0.25">
      <c r="A34" s="5" t="s">
        <v>29</v>
      </c>
      <c r="B34" s="5" t="s">
        <v>63</v>
      </c>
      <c r="C34" s="9">
        <v>8003424</v>
      </c>
      <c r="D34" s="9">
        <v>8331564.3799999999</v>
      </c>
      <c r="E34" s="9">
        <v>8673158.5199999996</v>
      </c>
      <c r="F34" s="6" t="s">
        <v>92</v>
      </c>
    </row>
    <row r="35" spans="1:6" ht="157.5" x14ac:dyDescent="0.25">
      <c r="A35" s="5" t="s">
        <v>31</v>
      </c>
      <c r="B35" s="6" t="s">
        <v>45</v>
      </c>
      <c r="C35" s="9">
        <v>555009.6</v>
      </c>
      <c r="D35" s="9">
        <v>764353</v>
      </c>
      <c r="E35" s="9">
        <v>989929.15</v>
      </c>
      <c r="F35" s="6" t="s">
        <v>46</v>
      </c>
    </row>
    <row r="36" spans="1:6" ht="177.75" customHeight="1" x14ac:dyDescent="0.25">
      <c r="A36" s="18" t="s">
        <v>94</v>
      </c>
      <c r="B36" s="19"/>
      <c r="C36" s="19"/>
      <c r="D36" s="19"/>
      <c r="E36" s="19"/>
      <c r="F36" s="19"/>
    </row>
    <row r="38" spans="1:6" x14ac:dyDescent="0.25">
      <c r="F38" s="8"/>
    </row>
    <row r="45" spans="1:6" ht="150.6" customHeight="1" x14ac:dyDescent="0.25"/>
    <row r="48" spans="1:6" ht="197.25" customHeight="1" x14ac:dyDescent="0.25"/>
    <row r="49" ht="252" customHeight="1" x14ac:dyDescent="0.25"/>
    <row r="51" ht="100.15" customHeight="1" x14ac:dyDescent="0.25"/>
    <row r="62" ht="246" customHeight="1" x14ac:dyDescent="0.25"/>
  </sheetData>
  <mergeCells count="6">
    <mergeCell ref="A36:F36"/>
    <mergeCell ref="C3:E3"/>
    <mergeCell ref="A2:F2"/>
    <mergeCell ref="B3:B4"/>
    <mergeCell ref="A3:A4"/>
    <mergeCell ref="F3:F4"/>
  </mergeCells>
  <pageMargins left="0.70866141732283472" right="0.70866141732283472" top="0.74803149606299213" bottom="0.74803149606299213" header="0.51181102362204722" footer="0.31496062992125984"/>
  <pageSetup paperSize="9" scale="69" fitToHeight="0" orientation="landscape" r:id="rId1"/>
  <headerFooter differentFirst="1">
    <oddHeader>&amp;C&amp;"Times New Roman,обычный"&amp;16&amp;P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2021-07-06T14:08:27Z</dcterms:modified>
</cp:coreProperties>
</file>