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 " sheetId="3" r:id="rId1"/>
    <sheet name="Лист2" sheetId="2" r:id="rId2"/>
  </sheets>
  <definedNames>
    <definedName name="_xlnm.Print_Titles" localSheetId="0">'Лист1 '!$8:$9</definedName>
    <definedName name="_xlnm.Print_Titles" localSheetId="1">Лист2!$7:$8</definedName>
    <definedName name="_xlnm.Print_Area" localSheetId="1">Лист2!$A$1:$F$64</definedName>
  </definedNames>
  <calcPr calcId="144525"/>
</workbook>
</file>

<file path=xl/calcChain.xml><?xml version="1.0" encoding="utf-8"?>
<calcChain xmlns="http://schemas.openxmlformats.org/spreadsheetml/2006/main">
  <c r="E38" i="3" l="1"/>
  <c r="E39" i="3"/>
  <c r="E40" i="3"/>
  <c r="E41" i="3"/>
  <c r="E42" i="3"/>
  <c r="E43" i="3"/>
  <c r="E44" i="3"/>
  <c r="E45" i="3"/>
  <c r="E37" i="3"/>
  <c r="E36" i="3"/>
  <c r="E24" i="3"/>
  <c r="E23" i="3"/>
  <c r="E22" i="3"/>
  <c r="E21" i="3"/>
  <c r="E20" i="3"/>
  <c r="E19" i="3"/>
  <c r="E25" i="3"/>
  <c r="E26" i="3"/>
  <c r="E27" i="3"/>
  <c r="E28" i="3"/>
  <c r="E51" i="2" l="1"/>
  <c r="E50" i="2"/>
  <c r="E48" i="2"/>
  <c r="E11" i="2"/>
  <c r="E10" i="2"/>
  <c r="D56" i="2"/>
  <c r="D52" i="2" s="1"/>
  <c r="E57" i="2" s="1"/>
  <c r="D46" i="2"/>
  <c r="D30" i="2"/>
  <c r="D28" i="2" s="1"/>
  <c r="E44" i="2" s="1"/>
  <c r="D19" i="2"/>
  <c r="D15" i="2" s="1"/>
  <c r="D24" i="2"/>
  <c r="D9" i="2"/>
  <c r="E56" i="2" l="1"/>
  <c r="E54" i="2"/>
  <c r="E55" i="2"/>
  <c r="E30" i="2"/>
  <c r="E19" i="2"/>
  <c r="E24" i="2"/>
  <c r="E17" i="2"/>
  <c r="E18" i="2"/>
</calcChain>
</file>

<file path=xl/sharedStrings.xml><?xml version="1.0" encoding="utf-8"?>
<sst xmlns="http://schemas.openxmlformats.org/spreadsheetml/2006/main" count="265" uniqueCount="210">
  <si>
    <t>Комитет по строительству</t>
  </si>
  <si>
    <r>
      <rPr>
        <b/>
        <sz val="10"/>
        <color rgb="FF000000"/>
        <rFont val="Segoe UI"/>
        <family val="2"/>
        <charset val="204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  <family val="2"/>
        <charset val="204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</si>
  <si>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</si>
  <si>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</si>
  <si>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</si>
  <si>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</si>
  <si>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</si>
  <si>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</si>
  <si>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</si>
  <si>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</si>
  <si>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</si>
  <si>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</si>
  <si>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</si>
  <si>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</si>
  <si>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</si>
  <si>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</si>
  <si>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59%</t>
  </si>
  <si>
    <t>1.4</t>
  </si>
  <si>
    <t>Коллективные</t>
  </si>
  <si>
    <t>2%</t>
  </si>
  <si>
    <t>1.5</t>
  </si>
  <si>
    <t>Взято на контроль</t>
  </si>
  <si>
    <t>95,4%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</si>
  <si>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</si>
  <si>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</si>
  <si>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</si>
  <si>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</si>
  <si>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</si>
  <si>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</si>
  <si>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</si>
  <si>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</si>
  <si>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</si>
  <si>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</si>
  <si>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</si>
  <si>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</si>
  <si>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</si>
  <si>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</si>
  <si>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</si>
  <si>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</si>
  <si>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</si>
  <si>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</si>
  <si>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</si>
  <si>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</si>
  <si>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</si>
  <si>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</si>
  <si>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</si>
  <si>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</si>
  <si>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</si>
  <si>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</si>
  <si>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</si>
  <si>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</si>
  <si>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84,8%</t>
  </si>
  <si>
    <t>3.2</t>
  </si>
  <si>
    <t>Электронная</t>
  </si>
  <si>
    <t>15,1%</t>
  </si>
  <si>
    <t>3.3</t>
  </si>
  <si>
    <t>Устная</t>
  </si>
  <si>
    <t>3.4</t>
  </si>
  <si>
    <t>e - mail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</si>
  <si>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</si>
  <si>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</si>
  <si>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</si>
  <si>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</si>
  <si>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</si>
  <si>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</si>
  <si>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</si>
  <si>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</si>
  <si>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</si>
  <si>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</si>
  <si>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</si>
  <si>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</si>
  <si>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</si>
  <si>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</si>
  <si>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</si>
  <si>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</si>
  <si>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</si>
  <si>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</si>
  <si>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</si>
  <si>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</si>
  <si>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</si>
  <si>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</si>
  <si>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</si>
  <si>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</si>
  <si>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</si>
  <si>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</si>
  <si>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</si>
  <si>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95,3%</t>
  </si>
  <si>
    <t>5.2</t>
  </si>
  <si>
    <t>Предложение</t>
  </si>
  <si>
    <t>0,7%</t>
  </si>
  <si>
    <t>5.3</t>
  </si>
  <si>
    <t>Жалоба</t>
  </si>
  <si>
    <t>2,4%</t>
  </si>
  <si>
    <t>5.4</t>
  </si>
  <si>
    <t>Иное (запрос, необращение и т.п.)</t>
  </si>
  <si>
    <t>1,6%</t>
  </si>
  <si>
    <t>ИТОГО по разделу "Виды обращений"</t>
  </si>
  <si>
    <r>
      <rPr>
        <i/>
        <sz val="10"/>
        <color rgb="FF000000"/>
        <rFont val="Segoe UI"/>
        <family val="2"/>
        <charset val="204"/>
      </rPr>
      <t xml:space="preserve">*** </t>
    </r>
    <r>
      <rPr>
        <i/>
        <u/>
        <sz val="10"/>
        <color rgb="FF00008B"/>
        <rFont val="Segoe UI"/>
        <family val="2"/>
        <charset val="204"/>
      </rPr>
      <t>детализация раздела Источники поступления</t>
    </r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</si>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</sst>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Segoe UI"/>
      <family val="2"/>
      <charset val="204"/>
    </font>
    <font>
      <b/>
      <i/>
      <sz val="10"/>
      <color rgb="FF000000"/>
      <name val="Segoe UI"/>
      <family val="2"/>
      <charset val="204"/>
    </font>
    <font>
      <i/>
      <sz val="10"/>
      <color rgb="FF000000"/>
      <name val="Segoe UI"/>
      <family val="2"/>
      <charset val="204"/>
    </font>
    <font>
      <i/>
      <u/>
      <sz val="10"/>
      <color rgb="FF00008B"/>
      <name val="Segoe U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04"/>
    </font>
    <font>
      <b/>
      <sz val="11"/>
      <color rgb="FF000000"/>
      <name val="Calibri"/>
      <family val="2"/>
      <charset val="204"/>
      <scheme val="minor"/>
    </font>
    <font>
      <i/>
      <sz val="10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10" fillId="0" borderId="0"/>
    <xf numFmtId="9" fontId="10" fillId="0" borderId="0" applyFont="0" applyFill="0" applyBorder="0" applyAlignment="0" applyProtection="0"/>
  </cellStyleXfs>
  <cellXfs count="53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 readingOrder="1"/>
    </xf>
    <xf numFmtId="0" fontId="8" fillId="0" borderId="3" xfId="1" applyNumberFormat="1" applyFont="1" applyFill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center" vertical="center"/>
    </xf>
    <xf numFmtId="10" fontId="4" fillId="0" borderId="3" xfId="1" applyNumberFormat="1" applyFont="1" applyFill="1" applyBorder="1" applyAlignment="1">
      <alignment horizontal="center" vertical="center" wrapText="1" readingOrder="1"/>
    </xf>
    <xf numFmtId="0" fontId="15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1" fillId="0" borderId="3" xfId="0" applyFont="1" applyFill="1" applyBorder="1" applyAlignment="1">
      <alignment horizontal="center" vertical="center" readingOrder="1"/>
    </xf>
    <xf numFmtId="10" fontId="4" fillId="0" borderId="3" xfId="2" applyNumberFormat="1" applyFont="1" applyFill="1" applyBorder="1" applyAlignment="1">
      <alignment horizontal="center" vertical="top" wrapText="1" readingOrder="1"/>
    </xf>
    <xf numFmtId="9" fontId="4" fillId="0" borderId="3" xfId="2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left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horizontal="left"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0" fontId="14" fillId="0" borderId="0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1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left" vertical="top" wrapText="1" indent="3" readingOrder="1"/>
    </xf>
    <xf numFmtId="0" fontId="1" fillId="0" borderId="4" xfId="1" applyNumberFormat="1" applyFont="1" applyFill="1" applyBorder="1" applyAlignment="1">
      <alignment horizontal="left" vertical="top" wrapText="1" indent="3"/>
    </xf>
    <xf numFmtId="0" fontId="13" fillId="0" borderId="3" xfId="1" applyNumberFormat="1" applyFont="1" applyFill="1" applyBorder="1" applyAlignment="1">
      <alignment horizontal="left" vertical="top" wrapText="1" indent="3" readingOrder="1"/>
    </xf>
  </cellXfs>
  <cellStyles count="3">
    <cellStyle name="Normal" xfId="1"/>
    <cellStyle name="Обычный" xfId="0" builtinId="0"/>
    <cellStyle name="Процентный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window.open('http://10.128.66.165:8075/ReportServer/Pages/ReportViewer.aspx?%2fDocument%2fApproachQuestionQuarter_child1&amp;StartDate=01.10.2017&amp;EndDate=31.12.2017&amp;user=f2e31a72-9656-486d-a341-7aa7cc326e6b')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7" activePane="bottomLeft" state="frozen"/>
      <selection pane="bottomLeft" activeCell="D1" sqref="D1:E1"/>
    </sheetView>
  </sheetViews>
  <sheetFormatPr defaultRowHeight="15" x14ac:dyDescent="0.25"/>
  <cols>
    <col min="1" max="1" width="5" style="6" customWidth="1"/>
    <col min="2" max="2" width="19" style="6" customWidth="1"/>
    <col min="3" max="3" width="40.42578125" style="6" customWidth="1"/>
    <col min="4" max="4" width="13.7109375" style="17" customWidth="1"/>
    <col min="5" max="5" width="13.5703125" style="6" customWidth="1"/>
    <col min="6" max="6" width="0" style="6" hidden="1" customWidth="1"/>
    <col min="7" max="16384" width="9.140625" style="6"/>
  </cols>
  <sheetData>
    <row r="1" spans="1:5" ht="14.25" customHeight="1" x14ac:dyDescent="0.25">
      <c r="A1" s="34"/>
      <c r="B1" s="26"/>
      <c r="D1" s="35"/>
      <c r="E1" s="26"/>
    </row>
    <row r="2" spans="1:5" ht="29.25" customHeight="1" x14ac:dyDescent="0.25">
      <c r="A2" s="36" t="s">
        <v>0</v>
      </c>
      <c r="B2" s="26"/>
      <c r="C2" s="26"/>
      <c r="D2" s="26"/>
      <c r="E2" s="26"/>
    </row>
    <row r="3" spans="1:5" ht="0" hidden="1" customHeight="1" x14ac:dyDescent="0.25"/>
    <row r="4" spans="1:5" ht="30" customHeight="1" x14ac:dyDescent="0.25">
      <c r="A4" s="36" t="s">
        <v>1</v>
      </c>
      <c r="B4" s="26"/>
      <c r="C4" s="26"/>
      <c r="D4" s="26"/>
      <c r="E4" s="26"/>
    </row>
    <row r="5" spans="1:5" ht="0" hidden="1" customHeight="1" x14ac:dyDescent="0.25"/>
    <row r="6" spans="1:5" ht="17.100000000000001" customHeight="1" x14ac:dyDescent="0.25">
      <c r="A6" s="37" t="s">
        <v>2</v>
      </c>
      <c r="B6" s="26"/>
      <c r="C6" s="26"/>
      <c r="D6" s="26"/>
      <c r="E6" s="26"/>
    </row>
    <row r="7" spans="1:5" ht="17.100000000000001" customHeight="1" x14ac:dyDescent="0.25"/>
    <row r="8" spans="1:5" x14ac:dyDescent="0.25">
      <c r="A8" s="1" t="s">
        <v>3</v>
      </c>
      <c r="B8" s="38" t="s">
        <v>3</v>
      </c>
      <c r="C8" s="39"/>
      <c r="D8" s="31" t="s">
        <v>4</v>
      </c>
      <c r="E8" s="29"/>
    </row>
    <row r="9" spans="1:5" x14ac:dyDescent="0.25">
      <c r="A9" s="2" t="s">
        <v>3</v>
      </c>
      <c r="B9" s="32" t="s">
        <v>3</v>
      </c>
      <c r="C9" s="33"/>
      <c r="D9" s="8" t="s">
        <v>5</v>
      </c>
      <c r="E9" s="7" t="s">
        <v>6</v>
      </c>
    </row>
    <row r="10" spans="1:5" ht="17.100000000000001" customHeight="1" x14ac:dyDescent="0.25">
      <c r="A10" s="27" t="s">
        <v>7</v>
      </c>
      <c r="B10" s="28"/>
      <c r="C10" s="28"/>
      <c r="D10" s="28"/>
      <c r="E10" s="29"/>
    </row>
    <row r="11" spans="1:5" x14ac:dyDescent="0.25">
      <c r="A11" s="3" t="s">
        <v>8</v>
      </c>
      <c r="B11" s="30" t="s">
        <v>9</v>
      </c>
      <c r="C11" s="28"/>
      <c r="D11" s="18">
        <v>1584</v>
      </c>
      <c r="E11" s="4" t="s">
        <v>10</v>
      </c>
    </row>
    <row r="12" spans="1:5" x14ac:dyDescent="0.25">
      <c r="A12" s="3" t="s">
        <v>11</v>
      </c>
      <c r="B12" s="30" t="s">
        <v>12</v>
      </c>
      <c r="C12" s="28"/>
      <c r="D12" s="18">
        <v>1584</v>
      </c>
      <c r="E12" s="4" t="s">
        <v>10</v>
      </c>
    </row>
    <row r="13" spans="1:5" x14ac:dyDescent="0.25">
      <c r="A13" s="3"/>
      <c r="B13" s="30" t="s">
        <v>13</v>
      </c>
      <c r="C13" s="28"/>
      <c r="D13" s="19"/>
      <c r="E13" s="4" t="s">
        <v>3</v>
      </c>
    </row>
    <row r="14" spans="1:5" x14ac:dyDescent="0.25">
      <c r="A14" s="3" t="s">
        <v>14</v>
      </c>
      <c r="B14" s="30" t="s">
        <v>15</v>
      </c>
      <c r="C14" s="28"/>
      <c r="D14" s="18">
        <v>935</v>
      </c>
      <c r="E14" s="4" t="s">
        <v>16</v>
      </c>
    </row>
    <row r="15" spans="1:5" x14ac:dyDescent="0.25">
      <c r="A15" s="3" t="s">
        <v>17</v>
      </c>
      <c r="B15" s="30" t="s">
        <v>18</v>
      </c>
      <c r="C15" s="28"/>
      <c r="D15" s="18">
        <v>32</v>
      </c>
      <c r="E15" s="4" t="s">
        <v>19</v>
      </c>
    </row>
    <row r="16" spans="1:5" x14ac:dyDescent="0.25">
      <c r="A16" s="3" t="s">
        <v>20</v>
      </c>
      <c r="B16" s="30" t="s">
        <v>21</v>
      </c>
      <c r="C16" s="28"/>
      <c r="D16" s="18">
        <v>1511</v>
      </c>
      <c r="E16" s="4" t="s">
        <v>22</v>
      </c>
    </row>
    <row r="17" spans="1:5" ht="17.100000000000001" customHeight="1" x14ac:dyDescent="0.25">
      <c r="A17" s="27" t="s">
        <v>23</v>
      </c>
      <c r="B17" s="28"/>
      <c r="C17" s="28"/>
      <c r="D17" s="28"/>
      <c r="E17" s="29"/>
    </row>
    <row r="18" spans="1:5" x14ac:dyDescent="0.25">
      <c r="A18" s="3" t="s">
        <v>24</v>
      </c>
      <c r="B18" s="30" t="s">
        <v>25</v>
      </c>
      <c r="C18" s="29"/>
      <c r="D18" s="18">
        <v>0</v>
      </c>
      <c r="E18" s="4" t="s">
        <v>26</v>
      </c>
    </row>
    <row r="19" spans="1:5" x14ac:dyDescent="0.25">
      <c r="A19" s="3" t="s">
        <v>27</v>
      </c>
      <c r="B19" s="30" t="s">
        <v>28</v>
      </c>
      <c r="C19" s="29"/>
      <c r="D19" s="18">
        <v>993</v>
      </c>
      <c r="E19" s="20">
        <f t="shared" ref="E19:E24" si="0">D19*100%/$D$11</f>
        <v>0.62689393939393945</v>
      </c>
    </row>
    <row r="20" spans="1:5" x14ac:dyDescent="0.25">
      <c r="A20" s="3" t="s">
        <v>29</v>
      </c>
      <c r="B20" s="30" t="s">
        <v>30</v>
      </c>
      <c r="C20" s="29"/>
      <c r="D20" s="18">
        <v>37</v>
      </c>
      <c r="E20" s="20">
        <f t="shared" si="0"/>
        <v>2.335858585858586E-2</v>
      </c>
    </row>
    <row r="21" spans="1:5" x14ac:dyDescent="0.25">
      <c r="A21" s="3" t="s">
        <v>31</v>
      </c>
      <c r="B21" s="30" t="s">
        <v>32</v>
      </c>
      <c r="C21" s="29"/>
      <c r="D21" s="18">
        <v>159</v>
      </c>
      <c r="E21" s="20">
        <f t="shared" si="0"/>
        <v>0.10037878787878787</v>
      </c>
    </row>
    <row r="22" spans="1:5" x14ac:dyDescent="0.25">
      <c r="A22" s="3" t="s">
        <v>33</v>
      </c>
      <c r="B22" s="30" t="s">
        <v>34</v>
      </c>
      <c r="C22" s="29"/>
      <c r="D22" s="18">
        <v>2</v>
      </c>
      <c r="E22" s="20">
        <f t="shared" si="0"/>
        <v>1.2626262626262627E-3</v>
      </c>
    </row>
    <row r="23" spans="1:5" x14ac:dyDescent="0.25">
      <c r="A23" s="3" t="s">
        <v>36</v>
      </c>
      <c r="B23" s="30" t="s">
        <v>37</v>
      </c>
      <c r="C23" s="29"/>
      <c r="D23" s="18">
        <v>24</v>
      </c>
      <c r="E23" s="20">
        <f t="shared" si="0"/>
        <v>1.5151515151515152E-2</v>
      </c>
    </row>
    <row r="24" spans="1:5" x14ac:dyDescent="0.25">
      <c r="A24" s="3" t="s">
        <v>38</v>
      </c>
      <c r="B24" s="30" t="s">
        <v>39</v>
      </c>
      <c r="C24" s="29"/>
      <c r="D24" s="18">
        <v>43</v>
      </c>
      <c r="E24" s="20">
        <f t="shared" si="0"/>
        <v>2.7146464646464648E-2</v>
      </c>
    </row>
    <row r="25" spans="1:5" x14ac:dyDescent="0.25">
      <c r="A25" s="3" t="s">
        <v>40</v>
      </c>
      <c r="B25" s="30" t="s">
        <v>41</v>
      </c>
      <c r="C25" s="29"/>
      <c r="D25" s="18">
        <v>0</v>
      </c>
      <c r="E25" s="20">
        <f t="shared" ref="E25:E28" si="1">D25*100%/$D$11</f>
        <v>0</v>
      </c>
    </row>
    <row r="26" spans="1:5" x14ac:dyDescent="0.25">
      <c r="A26" s="3" t="s">
        <v>42</v>
      </c>
      <c r="B26" s="22" t="s">
        <v>43</v>
      </c>
      <c r="C26" s="23"/>
      <c r="D26" s="18">
        <v>308</v>
      </c>
      <c r="E26" s="20">
        <f t="shared" si="1"/>
        <v>0.19444444444444445</v>
      </c>
    </row>
    <row r="27" spans="1:5" x14ac:dyDescent="0.25">
      <c r="A27" s="3" t="s">
        <v>44</v>
      </c>
      <c r="B27" s="22" t="s">
        <v>45</v>
      </c>
      <c r="C27" s="23"/>
      <c r="D27" s="18">
        <v>18</v>
      </c>
      <c r="E27" s="20">
        <f t="shared" si="1"/>
        <v>1.1363636363636364E-2</v>
      </c>
    </row>
    <row r="28" spans="1:5" x14ac:dyDescent="0.25">
      <c r="A28" s="3"/>
      <c r="B28" s="24" t="s">
        <v>46</v>
      </c>
      <c r="C28" s="23"/>
      <c r="D28" s="18">
        <v>1584</v>
      </c>
      <c r="E28" s="21">
        <f t="shared" si="1"/>
        <v>1</v>
      </c>
    </row>
    <row r="29" spans="1:5" ht="17.100000000000001" customHeight="1" x14ac:dyDescent="0.25">
      <c r="A29" s="27" t="s">
        <v>48</v>
      </c>
      <c r="B29" s="23"/>
      <c r="C29" s="23"/>
      <c r="D29" s="23"/>
      <c r="E29" s="23"/>
    </row>
    <row r="30" spans="1:5" x14ac:dyDescent="0.25">
      <c r="A30" s="3" t="s">
        <v>49</v>
      </c>
      <c r="B30" s="22" t="s">
        <v>50</v>
      </c>
      <c r="C30" s="23"/>
      <c r="D30" s="18">
        <v>1343</v>
      </c>
      <c r="E30" s="4" t="s">
        <v>51</v>
      </c>
    </row>
    <row r="31" spans="1:5" x14ac:dyDescent="0.25">
      <c r="A31" s="3" t="s">
        <v>52</v>
      </c>
      <c r="B31" s="22" t="s">
        <v>53</v>
      </c>
      <c r="C31" s="23"/>
      <c r="D31" s="18">
        <v>239</v>
      </c>
      <c r="E31" s="4" t="s">
        <v>54</v>
      </c>
    </row>
    <row r="32" spans="1:5" x14ac:dyDescent="0.25">
      <c r="A32" s="3" t="s">
        <v>55</v>
      </c>
      <c r="B32" s="22" t="s">
        <v>56</v>
      </c>
      <c r="C32" s="23"/>
      <c r="D32" s="18">
        <v>1</v>
      </c>
      <c r="E32" s="4" t="s">
        <v>35</v>
      </c>
    </row>
    <row r="33" spans="1:5" x14ac:dyDescent="0.25">
      <c r="A33" s="3" t="s">
        <v>57</v>
      </c>
      <c r="B33" s="22" t="s">
        <v>58</v>
      </c>
      <c r="C33" s="23"/>
      <c r="D33" s="18">
        <v>1</v>
      </c>
      <c r="E33" s="4" t="s">
        <v>35</v>
      </c>
    </row>
    <row r="34" spans="1:5" x14ac:dyDescent="0.25">
      <c r="A34" s="3"/>
      <c r="B34" s="24" t="s">
        <v>59</v>
      </c>
      <c r="C34" s="23"/>
      <c r="D34" s="18">
        <v>1584</v>
      </c>
      <c r="E34" s="4" t="s">
        <v>47</v>
      </c>
    </row>
    <row r="35" spans="1:5" ht="17.100000000000001" customHeight="1" x14ac:dyDescent="0.25">
      <c r="A35" s="27" t="s">
        <v>60</v>
      </c>
      <c r="B35" s="23"/>
      <c r="C35" s="23"/>
      <c r="D35" s="23"/>
      <c r="E35" s="23"/>
    </row>
    <row r="36" spans="1:5" x14ac:dyDescent="0.25">
      <c r="A36" s="3" t="s">
        <v>61</v>
      </c>
      <c r="B36" s="22" t="s">
        <v>62</v>
      </c>
      <c r="C36" s="23"/>
      <c r="D36" s="18">
        <v>1566</v>
      </c>
      <c r="E36" s="20">
        <f>D36*100%/$D$11</f>
        <v>0.98863636363636365</v>
      </c>
    </row>
    <row r="37" spans="1:5" x14ac:dyDescent="0.25">
      <c r="A37" s="3" t="s">
        <v>63</v>
      </c>
      <c r="B37" s="22" t="s">
        <v>64</v>
      </c>
      <c r="C37" s="23"/>
      <c r="D37" s="18">
        <v>1</v>
      </c>
      <c r="E37" s="20">
        <f>D37*100%/$D$11</f>
        <v>6.3131313131313137E-4</v>
      </c>
    </row>
    <row r="38" spans="1:5" x14ac:dyDescent="0.25">
      <c r="A38" s="3" t="s">
        <v>65</v>
      </c>
      <c r="B38" s="22" t="s">
        <v>66</v>
      </c>
      <c r="C38" s="23"/>
      <c r="D38" s="18">
        <v>0</v>
      </c>
      <c r="E38" s="21">
        <f t="shared" ref="E38:E45" si="2">D38*100%/$D$11</f>
        <v>0</v>
      </c>
    </row>
    <row r="39" spans="1:5" x14ac:dyDescent="0.25">
      <c r="A39" s="3" t="s">
        <v>67</v>
      </c>
      <c r="B39" s="22" t="s">
        <v>68</v>
      </c>
      <c r="C39" s="23"/>
      <c r="D39" s="18">
        <v>0</v>
      </c>
      <c r="E39" s="21">
        <f t="shared" si="2"/>
        <v>0</v>
      </c>
    </row>
    <row r="40" spans="1:5" x14ac:dyDescent="0.25">
      <c r="A40" s="3" t="s">
        <v>69</v>
      </c>
      <c r="B40" s="22" t="s">
        <v>70</v>
      </c>
      <c r="C40" s="23"/>
      <c r="D40" s="18">
        <v>0</v>
      </c>
      <c r="E40" s="21">
        <f t="shared" si="2"/>
        <v>0</v>
      </c>
    </row>
    <row r="41" spans="1:5" x14ac:dyDescent="0.25">
      <c r="A41" s="3" t="s">
        <v>71</v>
      </c>
      <c r="B41" s="22" t="s">
        <v>72</v>
      </c>
      <c r="C41" s="23"/>
      <c r="D41" s="18">
        <v>0</v>
      </c>
      <c r="E41" s="21">
        <f t="shared" si="2"/>
        <v>0</v>
      </c>
    </row>
    <row r="42" spans="1:5" x14ac:dyDescent="0.25">
      <c r="A42" s="3" t="s">
        <v>73</v>
      </c>
      <c r="B42" s="22" t="s">
        <v>74</v>
      </c>
      <c r="C42" s="23"/>
      <c r="D42" s="18">
        <v>17</v>
      </c>
      <c r="E42" s="20">
        <f t="shared" si="2"/>
        <v>1.0732323232323232E-2</v>
      </c>
    </row>
    <row r="43" spans="1:5" x14ac:dyDescent="0.25">
      <c r="A43" s="3" t="s">
        <v>75</v>
      </c>
      <c r="B43" s="22" t="s">
        <v>76</v>
      </c>
      <c r="C43" s="23"/>
      <c r="D43" s="18">
        <v>0</v>
      </c>
      <c r="E43" s="21">
        <f t="shared" si="2"/>
        <v>0</v>
      </c>
    </row>
    <row r="44" spans="1:5" x14ac:dyDescent="0.25">
      <c r="A44" s="3" t="s">
        <v>77</v>
      </c>
      <c r="B44" s="22" t="s">
        <v>78</v>
      </c>
      <c r="C44" s="23"/>
      <c r="D44" s="18">
        <v>0</v>
      </c>
      <c r="E44" s="20">
        <f t="shared" si="2"/>
        <v>0</v>
      </c>
    </row>
    <row r="45" spans="1:5" x14ac:dyDescent="0.25">
      <c r="A45" s="3" t="s">
        <v>79</v>
      </c>
      <c r="B45" s="22" t="s">
        <v>80</v>
      </c>
      <c r="C45" s="23"/>
      <c r="D45" s="18">
        <v>0</v>
      </c>
      <c r="E45" s="21">
        <f t="shared" si="2"/>
        <v>0</v>
      </c>
    </row>
    <row r="46" spans="1:5" x14ac:dyDescent="0.25">
      <c r="A46" s="3"/>
      <c r="B46" s="24" t="s">
        <v>81</v>
      </c>
      <c r="C46" s="23"/>
      <c r="D46" s="18">
        <v>215</v>
      </c>
      <c r="E46" s="4" t="s">
        <v>47</v>
      </c>
    </row>
    <row r="47" spans="1:5" x14ac:dyDescent="0.25">
      <c r="A47" s="3"/>
      <c r="B47" s="22" t="s">
        <v>82</v>
      </c>
      <c r="C47" s="23"/>
      <c r="D47" s="18"/>
      <c r="E47" s="4" t="s">
        <v>3</v>
      </c>
    </row>
    <row r="48" spans="1:5" ht="17.100000000000001" customHeight="1" x14ac:dyDescent="0.25">
      <c r="A48" s="27" t="s">
        <v>83</v>
      </c>
      <c r="B48" s="23"/>
      <c r="C48" s="23"/>
      <c r="D48" s="23"/>
      <c r="E48" s="23"/>
    </row>
    <row r="49" spans="1:5" x14ac:dyDescent="0.25">
      <c r="A49" s="3" t="s">
        <v>84</v>
      </c>
      <c r="B49" s="22" t="s">
        <v>85</v>
      </c>
      <c r="C49" s="23"/>
      <c r="D49" s="18">
        <v>1510</v>
      </c>
      <c r="E49" s="4" t="s">
        <v>86</v>
      </c>
    </row>
    <row r="50" spans="1:5" x14ac:dyDescent="0.25">
      <c r="A50" s="3" t="s">
        <v>87</v>
      </c>
      <c r="B50" s="22" t="s">
        <v>88</v>
      </c>
      <c r="C50" s="23"/>
      <c r="D50" s="18">
        <v>11</v>
      </c>
      <c r="E50" s="4" t="s">
        <v>89</v>
      </c>
    </row>
    <row r="51" spans="1:5" x14ac:dyDescent="0.25">
      <c r="A51" s="3" t="s">
        <v>90</v>
      </c>
      <c r="B51" s="22" t="s">
        <v>91</v>
      </c>
      <c r="C51" s="23"/>
      <c r="D51" s="18">
        <v>38</v>
      </c>
      <c r="E51" s="4" t="s">
        <v>92</v>
      </c>
    </row>
    <row r="52" spans="1:5" x14ac:dyDescent="0.25">
      <c r="A52" s="3" t="s">
        <v>93</v>
      </c>
      <c r="B52" s="22" t="s">
        <v>94</v>
      </c>
      <c r="C52" s="23"/>
      <c r="D52" s="18">
        <v>25</v>
      </c>
      <c r="E52" s="4" t="s">
        <v>95</v>
      </c>
    </row>
    <row r="53" spans="1:5" x14ac:dyDescent="0.25">
      <c r="A53" s="3"/>
      <c r="B53" s="24" t="s">
        <v>96</v>
      </c>
      <c r="C53" s="23"/>
      <c r="D53" s="18">
        <v>1584</v>
      </c>
      <c r="E53" s="4" t="s">
        <v>47</v>
      </c>
    </row>
    <row r="54" spans="1:5" ht="12.6" customHeight="1" x14ac:dyDescent="0.25"/>
    <row r="55" spans="1:5" ht="17.100000000000001" customHeight="1" x14ac:dyDescent="0.25">
      <c r="A55" s="25" t="s">
        <v>97</v>
      </c>
      <c r="B55" s="26"/>
      <c r="C55" s="26"/>
      <c r="D55" s="26"/>
      <c r="E55" s="26"/>
    </row>
  </sheetData>
  <mergeCells count="53">
    <mergeCell ref="D8:E8"/>
    <mergeCell ref="B9:C9"/>
    <mergeCell ref="A10:E10"/>
    <mergeCell ref="B11:C11"/>
    <mergeCell ref="A1:B1"/>
    <mergeCell ref="D1:E1"/>
    <mergeCell ref="A2:E2"/>
    <mergeCell ref="A4:E4"/>
    <mergeCell ref="A6:E6"/>
    <mergeCell ref="B8:C8"/>
    <mergeCell ref="B12:C12"/>
    <mergeCell ref="B13:C13"/>
    <mergeCell ref="B14:C14"/>
    <mergeCell ref="B15:C15"/>
    <mergeCell ref="B16:C16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A55" r:id="rId1"/>
  </hyperlinks>
  <printOptions horizontalCentered="1"/>
  <pageMargins left="0.78740157480314965" right="0.78740157480314965" top="0.78740157480314965" bottom="0.78740157480314965" header="0.78740157480314965" footer="0.78740157480314965"/>
  <pageSetup paperSize="9" scale="87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zoomScaleNormal="100" workbookViewId="0">
      <selection activeCell="D1" sqref="D1:E1"/>
    </sheetView>
  </sheetViews>
  <sheetFormatPr defaultRowHeight="15" x14ac:dyDescent="0.25"/>
  <cols>
    <col min="1" max="1" width="23.85546875" style="10" customWidth="1"/>
    <col min="2" max="2" width="0.140625" customWidth="1"/>
    <col min="3" max="3" width="40.42578125" customWidth="1"/>
    <col min="4" max="4" width="13.7109375" style="10" customWidth="1"/>
    <col min="5" max="5" width="13.5703125" style="10" customWidth="1"/>
    <col min="6" max="6" width="0" hidden="1" customWidth="1"/>
  </cols>
  <sheetData>
    <row r="1" spans="1:5" ht="14.25" customHeight="1" x14ac:dyDescent="0.25">
      <c r="A1" s="34"/>
      <c r="B1" s="26"/>
      <c r="D1" s="42"/>
      <c r="E1" s="42"/>
    </row>
    <row r="2" spans="1:5" ht="29.25" customHeight="1" x14ac:dyDescent="0.25">
      <c r="A2" s="43" t="s">
        <v>0</v>
      </c>
      <c r="B2" s="26"/>
      <c r="C2" s="26"/>
      <c r="D2" s="26"/>
      <c r="E2" s="26"/>
    </row>
    <row r="3" spans="1:5" ht="0" hidden="1" customHeight="1" x14ac:dyDescent="0.25"/>
    <row r="4" spans="1:5" ht="30" customHeight="1" x14ac:dyDescent="0.25">
      <c r="A4" s="36" t="s">
        <v>1</v>
      </c>
      <c r="B4" s="26"/>
      <c r="C4" s="26"/>
      <c r="D4" s="26"/>
      <c r="E4" s="26"/>
    </row>
    <row r="5" spans="1:5" ht="0" hidden="1" customHeight="1" x14ac:dyDescent="0.25"/>
    <row r="6" spans="1:5" ht="17.100000000000001" customHeight="1" x14ac:dyDescent="0.25">
      <c r="A6" s="37" t="s">
        <v>2</v>
      </c>
      <c r="B6" s="26"/>
      <c r="C6" s="26"/>
      <c r="D6" s="26"/>
      <c r="E6" s="26"/>
    </row>
    <row r="7" spans="1:5" ht="15" customHeight="1" x14ac:dyDescent="0.25">
      <c r="A7" s="44" t="s">
        <v>98</v>
      </c>
      <c r="B7" s="44" t="s">
        <v>99</v>
      </c>
      <c r="C7" s="39"/>
      <c r="D7" s="40" t="s">
        <v>4</v>
      </c>
      <c r="E7" s="41"/>
    </row>
    <row r="8" spans="1:5" x14ac:dyDescent="0.25">
      <c r="A8" s="45"/>
      <c r="B8" s="46"/>
      <c r="C8" s="33"/>
      <c r="D8" s="5" t="s">
        <v>5</v>
      </c>
      <c r="E8" s="5" t="s">
        <v>6</v>
      </c>
    </row>
    <row r="9" spans="1:5" x14ac:dyDescent="0.25">
      <c r="A9" s="12" t="s">
        <v>100</v>
      </c>
      <c r="B9" s="47" t="s">
        <v>101</v>
      </c>
      <c r="C9" s="29"/>
      <c r="D9" s="14">
        <f>SUM(D10:D14)</f>
        <v>26</v>
      </c>
      <c r="E9" s="12" t="s">
        <v>47</v>
      </c>
    </row>
    <row r="10" spans="1:5" x14ac:dyDescent="0.25">
      <c r="A10" s="9" t="s">
        <v>102</v>
      </c>
      <c r="B10" s="48" t="s">
        <v>103</v>
      </c>
      <c r="C10" s="29"/>
      <c r="D10" s="11">
        <v>4</v>
      </c>
      <c r="E10" s="15">
        <f>D10*100%/$D$9</f>
        <v>0.15384615384615385</v>
      </c>
    </row>
    <row r="11" spans="1:5" x14ac:dyDescent="0.25">
      <c r="A11" s="9" t="s">
        <v>104</v>
      </c>
      <c r="B11" s="49" t="s">
        <v>105</v>
      </c>
      <c r="C11" s="29"/>
      <c r="D11" s="11">
        <v>22</v>
      </c>
      <c r="E11" s="15">
        <f>D11*100%/$D$9</f>
        <v>0.84615384615384615</v>
      </c>
    </row>
    <row r="12" spans="1:5" x14ac:dyDescent="0.25">
      <c r="A12" s="9" t="s">
        <v>106</v>
      </c>
      <c r="B12" s="49" t="s">
        <v>107</v>
      </c>
      <c r="C12" s="29"/>
      <c r="D12" s="11">
        <v>0</v>
      </c>
      <c r="E12" s="9" t="s">
        <v>26</v>
      </c>
    </row>
    <row r="13" spans="1:5" ht="29.25" customHeight="1" x14ac:dyDescent="0.25">
      <c r="A13" s="9" t="s">
        <v>108</v>
      </c>
      <c r="B13" s="49" t="s">
        <v>109</v>
      </c>
      <c r="C13" s="29"/>
      <c r="D13" s="11">
        <v>0</v>
      </c>
      <c r="E13" s="9" t="s">
        <v>26</v>
      </c>
    </row>
    <row r="14" spans="1:5" ht="74.25" customHeight="1" x14ac:dyDescent="0.25">
      <c r="A14" s="9" t="s">
        <v>110</v>
      </c>
      <c r="B14" s="49" t="s">
        <v>111</v>
      </c>
      <c r="C14" s="29"/>
      <c r="D14" s="11">
        <v>0</v>
      </c>
      <c r="E14" s="9" t="s">
        <v>26</v>
      </c>
    </row>
    <row r="15" spans="1:5" x14ac:dyDescent="0.25">
      <c r="A15" s="12" t="s">
        <v>112</v>
      </c>
      <c r="B15" s="47" t="s">
        <v>113</v>
      </c>
      <c r="C15" s="29"/>
      <c r="D15" s="14">
        <f>D16+D17+D18+D19+D24</f>
        <v>15</v>
      </c>
      <c r="E15" s="12" t="s">
        <v>47</v>
      </c>
    </row>
    <row r="16" spans="1:5" x14ac:dyDescent="0.25">
      <c r="A16" s="9" t="s">
        <v>114</v>
      </c>
      <c r="B16" s="49" t="s">
        <v>115</v>
      </c>
      <c r="C16" s="29"/>
      <c r="D16" s="11">
        <v>0</v>
      </c>
      <c r="E16" s="9" t="s">
        <v>26</v>
      </c>
    </row>
    <row r="17" spans="1:5" x14ac:dyDescent="0.25">
      <c r="A17" s="9" t="s">
        <v>116</v>
      </c>
      <c r="B17" s="49" t="s">
        <v>117</v>
      </c>
      <c r="C17" s="29"/>
      <c r="D17" s="11">
        <v>1</v>
      </c>
      <c r="E17" s="15">
        <f>D17*100%/D15</f>
        <v>6.6666666666666666E-2</v>
      </c>
    </row>
    <row r="18" spans="1:5" x14ac:dyDescent="0.25">
      <c r="A18" s="9" t="s">
        <v>118</v>
      </c>
      <c r="B18" s="49" t="s">
        <v>119</v>
      </c>
      <c r="C18" s="29"/>
      <c r="D18" s="11">
        <v>1</v>
      </c>
      <c r="E18" s="15">
        <f>D18*100%/D15</f>
        <v>6.6666666666666666E-2</v>
      </c>
    </row>
    <row r="19" spans="1:5" x14ac:dyDescent="0.25">
      <c r="A19" s="9" t="s">
        <v>120</v>
      </c>
      <c r="B19" s="49" t="s">
        <v>121</v>
      </c>
      <c r="C19" s="29"/>
      <c r="D19" s="16">
        <f>D20+D21+D22+D23</f>
        <v>10</v>
      </c>
      <c r="E19" s="15">
        <f>D19*100%/D15</f>
        <v>0.66666666666666663</v>
      </c>
    </row>
    <row r="20" spans="1:5" ht="30.75" customHeight="1" x14ac:dyDescent="0.25">
      <c r="A20" s="13" t="s">
        <v>122</v>
      </c>
      <c r="B20" s="50" t="s">
        <v>123</v>
      </c>
      <c r="C20" s="51"/>
      <c r="D20" s="11">
        <v>2</v>
      </c>
      <c r="E20" s="13" t="s">
        <v>10</v>
      </c>
    </row>
    <row r="21" spans="1:5" ht="50.25" customHeight="1" x14ac:dyDescent="0.25">
      <c r="A21" s="13" t="s">
        <v>124</v>
      </c>
      <c r="B21" s="50" t="s">
        <v>125</v>
      </c>
      <c r="C21" s="51"/>
      <c r="D21" s="11">
        <v>0</v>
      </c>
      <c r="E21" s="13" t="s">
        <v>10</v>
      </c>
    </row>
    <row r="22" spans="1:5" ht="39.75" customHeight="1" x14ac:dyDescent="0.25">
      <c r="A22" s="13" t="s">
        <v>126</v>
      </c>
      <c r="B22" s="50" t="s">
        <v>127</v>
      </c>
      <c r="C22" s="51"/>
      <c r="D22" s="11">
        <v>8</v>
      </c>
      <c r="E22" s="13" t="s">
        <v>10</v>
      </c>
    </row>
    <row r="23" spans="1:5" ht="50.25" customHeight="1" x14ac:dyDescent="0.25">
      <c r="A23" s="13" t="s">
        <v>128</v>
      </c>
      <c r="B23" s="50" t="s">
        <v>129</v>
      </c>
      <c r="C23" s="51"/>
      <c r="D23" s="11">
        <v>0</v>
      </c>
      <c r="E23" s="13" t="s">
        <v>10</v>
      </c>
    </row>
    <row r="24" spans="1:5" ht="33" customHeight="1" x14ac:dyDescent="0.25">
      <c r="A24" s="9" t="s">
        <v>130</v>
      </c>
      <c r="B24" s="49" t="s">
        <v>131</v>
      </c>
      <c r="C24" s="29"/>
      <c r="D24" s="16">
        <f>D25+D26+D27</f>
        <v>3</v>
      </c>
      <c r="E24" s="15">
        <f>D24*100%/D15</f>
        <v>0.2</v>
      </c>
    </row>
    <row r="25" spans="1:5" ht="31.5" customHeight="1" x14ac:dyDescent="0.25">
      <c r="A25" s="13" t="s">
        <v>132</v>
      </c>
      <c r="B25" s="50" t="s">
        <v>133</v>
      </c>
      <c r="C25" s="51"/>
      <c r="D25" s="11">
        <v>1</v>
      </c>
      <c r="E25" s="13" t="s">
        <v>10</v>
      </c>
    </row>
    <row r="26" spans="1:5" ht="51" customHeight="1" x14ac:dyDescent="0.25">
      <c r="A26" s="13" t="s">
        <v>134</v>
      </c>
      <c r="B26" s="50" t="s">
        <v>135</v>
      </c>
      <c r="C26" s="51"/>
      <c r="D26" s="11">
        <v>2</v>
      </c>
      <c r="E26" s="13" t="s">
        <v>10</v>
      </c>
    </row>
    <row r="27" spans="1:5" ht="31.5" customHeight="1" x14ac:dyDescent="0.25">
      <c r="A27" s="13" t="s">
        <v>136</v>
      </c>
      <c r="B27" s="50" t="s">
        <v>137</v>
      </c>
      <c r="C27" s="51"/>
      <c r="D27" s="11">
        <v>0</v>
      </c>
      <c r="E27" s="13" t="s">
        <v>10</v>
      </c>
    </row>
    <row r="28" spans="1:5" x14ac:dyDescent="0.25">
      <c r="A28" s="12" t="s">
        <v>138</v>
      </c>
      <c r="B28" s="47" t="s">
        <v>139</v>
      </c>
      <c r="C28" s="29"/>
      <c r="D28" s="14">
        <f>D29+D30+D43+D44+D45</f>
        <v>1389</v>
      </c>
      <c r="E28" s="12" t="s">
        <v>47</v>
      </c>
    </row>
    <row r="29" spans="1:5" x14ac:dyDescent="0.25">
      <c r="A29" s="9" t="s">
        <v>140</v>
      </c>
      <c r="B29" s="49" t="s">
        <v>141</v>
      </c>
      <c r="C29" s="29"/>
      <c r="D29" s="11">
        <v>0</v>
      </c>
      <c r="E29" s="9" t="s">
        <v>26</v>
      </c>
    </row>
    <row r="30" spans="1:5" x14ac:dyDescent="0.25">
      <c r="A30" s="9" t="s">
        <v>142</v>
      </c>
      <c r="B30" s="49" t="s">
        <v>143</v>
      </c>
      <c r="C30" s="29"/>
      <c r="D30" s="14">
        <f>SUM(D31:D42)</f>
        <v>1388</v>
      </c>
      <c r="E30" s="15">
        <f>D30*100%/$D$28</f>
        <v>0.9992800575953924</v>
      </c>
    </row>
    <row r="31" spans="1:5" x14ac:dyDescent="0.25">
      <c r="A31" s="13" t="s">
        <v>144</v>
      </c>
      <c r="B31" s="50" t="s">
        <v>145</v>
      </c>
      <c r="C31" s="51"/>
      <c r="D31" s="11">
        <v>0</v>
      </c>
      <c r="E31" s="13" t="s">
        <v>10</v>
      </c>
    </row>
    <row r="32" spans="1:5" x14ac:dyDescent="0.25">
      <c r="A32" s="13" t="s">
        <v>146</v>
      </c>
      <c r="B32" s="50" t="s">
        <v>147</v>
      </c>
      <c r="C32" s="51"/>
      <c r="D32" s="11">
        <v>0</v>
      </c>
      <c r="E32" s="13" t="s">
        <v>10</v>
      </c>
    </row>
    <row r="33" spans="1:5" ht="63.75" customHeight="1" x14ac:dyDescent="0.25">
      <c r="A33" s="13" t="s">
        <v>148</v>
      </c>
      <c r="B33" s="52" t="s">
        <v>149</v>
      </c>
      <c r="C33" s="51"/>
      <c r="D33" s="11">
        <v>0</v>
      </c>
      <c r="E33" s="13" t="s">
        <v>10</v>
      </c>
    </row>
    <row r="34" spans="1:5" x14ac:dyDescent="0.25">
      <c r="A34" s="13" t="s">
        <v>150</v>
      </c>
      <c r="B34" s="52" t="s">
        <v>151</v>
      </c>
      <c r="C34" s="51"/>
      <c r="D34" s="11">
        <v>1177</v>
      </c>
      <c r="E34" s="13" t="s">
        <v>10</v>
      </c>
    </row>
    <row r="35" spans="1:5" x14ac:dyDescent="0.25">
      <c r="A35" s="13" t="s">
        <v>152</v>
      </c>
      <c r="B35" s="50" t="s">
        <v>153</v>
      </c>
      <c r="C35" s="51"/>
      <c r="D35" s="11">
        <v>191</v>
      </c>
      <c r="E35" s="13" t="s">
        <v>10</v>
      </c>
    </row>
    <row r="36" spans="1:5" x14ac:dyDescent="0.25">
      <c r="A36" s="13" t="s">
        <v>154</v>
      </c>
      <c r="B36" s="50" t="s">
        <v>155</v>
      </c>
      <c r="C36" s="51"/>
      <c r="D36" s="11">
        <v>0</v>
      </c>
      <c r="E36" s="13" t="s">
        <v>10</v>
      </c>
    </row>
    <row r="37" spans="1:5" x14ac:dyDescent="0.25">
      <c r="A37" s="13" t="s">
        <v>156</v>
      </c>
      <c r="B37" s="50" t="s">
        <v>157</v>
      </c>
      <c r="C37" s="51"/>
      <c r="D37" s="11">
        <v>7</v>
      </c>
      <c r="E37" s="13" t="s">
        <v>10</v>
      </c>
    </row>
    <row r="38" spans="1:5" x14ac:dyDescent="0.25">
      <c r="A38" s="13" t="s">
        <v>158</v>
      </c>
      <c r="B38" s="50" t="s">
        <v>159</v>
      </c>
      <c r="C38" s="51"/>
      <c r="D38" s="11">
        <v>0</v>
      </c>
      <c r="E38" s="13" t="s">
        <v>10</v>
      </c>
    </row>
    <row r="39" spans="1:5" x14ac:dyDescent="0.25">
      <c r="A39" s="13" t="s">
        <v>160</v>
      </c>
      <c r="B39" s="50" t="s">
        <v>161</v>
      </c>
      <c r="C39" s="51"/>
      <c r="D39" s="11">
        <v>0</v>
      </c>
      <c r="E39" s="13" t="s">
        <v>10</v>
      </c>
    </row>
    <row r="40" spans="1:5" x14ac:dyDescent="0.25">
      <c r="A40" s="13" t="s">
        <v>162</v>
      </c>
      <c r="B40" s="50" t="s">
        <v>163</v>
      </c>
      <c r="C40" s="51"/>
      <c r="D40" s="11">
        <v>0</v>
      </c>
      <c r="E40" s="13" t="s">
        <v>10</v>
      </c>
    </row>
    <row r="41" spans="1:5" x14ac:dyDescent="0.25">
      <c r="A41" s="13" t="s">
        <v>164</v>
      </c>
      <c r="B41" s="50" t="s">
        <v>165</v>
      </c>
      <c r="C41" s="51"/>
      <c r="D41" s="11">
        <v>0</v>
      </c>
      <c r="E41" s="13" t="s">
        <v>10</v>
      </c>
    </row>
    <row r="42" spans="1:5" x14ac:dyDescent="0.25">
      <c r="A42" s="13" t="s">
        <v>166</v>
      </c>
      <c r="B42" s="50" t="s">
        <v>167</v>
      </c>
      <c r="C42" s="51"/>
      <c r="D42" s="11">
        <v>13</v>
      </c>
      <c r="E42" s="13" t="s">
        <v>10</v>
      </c>
    </row>
    <row r="43" spans="1:5" ht="30.75" customHeight="1" x14ac:dyDescent="0.25">
      <c r="A43" s="9" t="s">
        <v>168</v>
      </c>
      <c r="B43" s="49" t="s">
        <v>169</v>
      </c>
      <c r="C43" s="29"/>
      <c r="D43" s="11">
        <v>0</v>
      </c>
      <c r="E43" s="9" t="s">
        <v>26</v>
      </c>
    </row>
    <row r="44" spans="1:5" x14ac:dyDescent="0.25">
      <c r="A44" s="9" t="s">
        <v>170</v>
      </c>
      <c r="B44" s="49" t="s">
        <v>171</v>
      </c>
      <c r="C44" s="29"/>
      <c r="D44" s="11">
        <v>1</v>
      </c>
      <c r="E44" s="15">
        <f>D44*100%/$D$28</f>
        <v>7.1994240460763136E-4</v>
      </c>
    </row>
    <row r="45" spans="1:5" x14ac:dyDescent="0.25">
      <c r="A45" s="9" t="s">
        <v>172</v>
      </c>
      <c r="B45" s="49" t="s">
        <v>173</v>
      </c>
      <c r="C45" s="29"/>
      <c r="D45" s="11">
        <v>0</v>
      </c>
      <c r="E45" s="9" t="s">
        <v>26</v>
      </c>
    </row>
    <row r="46" spans="1:5" x14ac:dyDescent="0.25">
      <c r="A46" s="12" t="s">
        <v>174</v>
      </c>
      <c r="B46" s="47" t="s">
        <v>175</v>
      </c>
      <c r="C46" s="29"/>
      <c r="D46" s="14">
        <f>SUM(D47:D51)</f>
        <v>12</v>
      </c>
      <c r="E46" s="12" t="s">
        <v>47</v>
      </c>
    </row>
    <row r="47" spans="1:5" x14ac:dyDescent="0.25">
      <c r="A47" s="9" t="s">
        <v>176</v>
      </c>
      <c r="B47" s="49" t="s">
        <v>177</v>
      </c>
      <c r="C47" s="29"/>
      <c r="D47" s="11">
        <v>0</v>
      </c>
      <c r="E47" s="9" t="s">
        <v>26</v>
      </c>
    </row>
    <row r="48" spans="1:5" x14ac:dyDescent="0.25">
      <c r="A48" s="9" t="s">
        <v>178</v>
      </c>
      <c r="B48" s="49" t="s">
        <v>179</v>
      </c>
      <c r="C48" s="29"/>
      <c r="D48" s="11">
        <v>6</v>
      </c>
      <c r="E48" s="15">
        <f>D48*100%/D46</f>
        <v>0.5</v>
      </c>
    </row>
    <row r="49" spans="1:5" x14ac:dyDescent="0.25">
      <c r="A49" s="9" t="s">
        <v>180</v>
      </c>
      <c r="B49" s="49" t="s">
        <v>181</v>
      </c>
      <c r="C49" s="29"/>
      <c r="D49" s="11">
        <v>0</v>
      </c>
      <c r="E49" s="9" t="s">
        <v>26</v>
      </c>
    </row>
    <row r="50" spans="1:5" x14ac:dyDescent="0.25">
      <c r="A50" s="9" t="s">
        <v>182</v>
      </c>
      <c r="B50" s="49" t="s">
        <v>183</v>
      </c>
      <c r="C50" s="29"/>
      <c r="D50" s="11">
        <v>4</v>
      </c>
      <c r="E50" s="15">
        <f>D50*100%/D46</f>
        <v>0.33333333333333331</v>
      </c>
    </row>
    <row r="51" spans="1:5" ht="31.5" customHeight="1" x14ac:dyDescent="0.25">
      <c r="A51" s="9" t="s">
        <v>184</v>
      </c>
      <c r="B51" s="49" t="s">
        <v>185</v>
      </c>
      <c r="C51" s="29"/>
      <c r="D51" s="11">
        <v>2</v>
      </c>
      <c r="E51" s="15">
        <f>D51*100%/D46</f>
        <v>0.16666666666666666</v>
      </c>
    </row>
    <row r="52" spans="1:5" x14ac:dyDescent="0.25">
      <c r="A52" s="12" t="s">
        <v>186</v>
      </c>
      <c r="B52" s="47" t="s">
        <v>187</v>
      </c>
      <c r="C52" s="29"/>
      <c r="D52" s="14">
        <f>SUM(D53:D63)</f>
        <v>142</v>
      </c>
      <c r="E52" s="12" t="s">
        <v>47</v>
      </c>
    </row>
    <row r="53" spans="1:5" x14ac:dyDescent="0.25">
      <c r="A53" s="9" t="s">
        <v>188</v>
      </c>
      <c r="B53" s="49" t="s">
        <v>189</v>
      </c>
      <c r="C53" s="29"/>
      <c r="D53" s="11">
        <v>0</v>
      </c>
      <c r="E53" s="9" t="s">
        <v>26</v>
      </c>
    </row>
    <row r="54" spans="1:5" x14ac:dyDescent="0.25">
      <c r="A54" s="9" t="s">
        <v>190</v>
      </c>
      <c r="B54" s="49" t="s">
        <v>191</v>
      </c>
      <c r="C54" s="29"/>
      <c r="D54" s="11">
        <v>1</v>
      </c>
      <c r="E54" s="15">
        <f>D54*100%/D52</f>
        <v>7.0422535211267607E-3</v>
      </c>
    </row>
    <row r="55" spans="1:5" ht="72.75" customHeight="1" x14ac:dyDescent="0.25">
      <c r="A55" s="9" t="s">
        <v>192</v>
      </c>
      <c r="B55" s="49" t="s">
        <v>193</v>
      </c>
      <c r="C55" s="29"/>
      <c r="D55" s="11">
        <v>25</v>
      </c>
      <c r="E55" s="15">
        <f>D55*100%/D52</f>
        <v>0.176056338028169</v>
      </c>
    </row>
    <row r="56" spans="1:5" x14ac:dyDescent="0.25">
      <c r="A56" s="9" t="s">
        <v>194</v>
      </c>
      <c r="B56" s="49" t="s">
        <v>195</v>
      </c>
      <c r="C56" s="29"/>
      <c r="D56" s="11">
        <f>13+3+3</f>
        <v>19</v>
      </c>
      <c r="E56" s="15">
        <f>D56*100%/D52</f>
        <v>0.13380281690140844</v>
      </c>
    </row>
    <row r="57" spans="1:5" ht="44.25" customHeight="1" x14ac:dyDescent="0.25">
      <c r="A57" s="9" t="s">
        <v>196</v>
      </c>
      <c r="B57" s="49" t="s">
        <v>197</v>
      </c>
      <c r="C57" s="29"/>
      <c r="D57" s="11">
        <v>97</v>
      </c>
      <c r="E57" s="15">
        <f>D57*100%/D52</f>
        <v>0.68309859154929575</v>
      </c>
    </row>
    <row r="58" spans="1:5" ht="30.75" customHeight="1" x14ac:dyDescent="0.25">
      <c r="A58" s="9" t="s">
        <v>198</v>
      </c>
      <c r="B58" s="49" t="s">
        <v>199</v>
      </c>
      <c r="C58" s="29"/>
      <c r="D58" s="11">
        <v>0</v>
      </c>
      <c r="E58" s="9" t="s">
        <v>26</v>
      </c>
    </row>
    <row r="59" spans="1:5" x14ac:dyDescent="0.25">
      <c r="A59" s="9" t="s">
        <v>200</v>
      </c>
      <c r="B59" s="49" t="s">
        <v>201</v>
      </c>
      <c r="C59" s="29"/>
      <c r="D59" s="11">
        <v>0</v>
      </c>
      <c r="E59" s="9" t="s">
        <v>26</v>
      </c>
    </row>
    <row r="60" spans="1:5" ht="32.25" customHeight="1" x14ac:dyDescent="0.25">
      <c r="A60" s="9" t="s">
        <v>202</v>
      </c>
      <c r="B60" s="49" t="s">
        <v>203</v>
      </c>
      <c r="C60" s="29"/>
      <c r="D60" s="11">
        <v>0</v>
      </c>
      <c r="E60" s="9" t="s">
        <v>26</v>
      </c>
    </row>
    <row r="61" spans="1:5" x14ac:dyDescent="0.25">
      <c r="A61" s="9" t="s">
        <v>204</v>
      </c>
      <c r="B61" s="49" t="s">
        <v>205</v>
      </c>
      <c r="C61" s="29"/>
      <c r="D61" s="11">
        <v>0</v>
      </c>
      <c r="E61" s="9" t="s">
        <v>26</v>
      </c>
    </row>
    <row r="62" spans="1:5" ht="15" customHeight="1" x14ac:dyDescent="0.25">
      <c r="A62" s="9" t="s">
        <v>206</v>
      </c>
      <c r="B62" s="49" t="s">
        <v>207</v>
      </c>
      <c r="C62" s="29"/>
      <c r="D62" s="11">
        <v>0</v>
      </c>
      <c r="E62" s="9" t="s">
        <v>26</v>
      </c>
    </row>
    <row r="63" spans="1:5" ht="47.25" customHeight="1" x14ac:dyDescent="0.25">
      <c r="A63" s="9" t="s">
        <v>208</v>
      </c>
      <c r="B63" s="49" t="s">
        <v>209</v>
      </c>
      <c r="C63" s="29"/>
      <c r="D63" s="11">
        <v>0</v>
      </c>
      <c r="E63" s="9" t="s">
        <v>26</v>
      </c>
    </row>
    <row r="64" spans="1:5" ht="15" customHeight="1" x14ac:dyDescent="0.25"/>
    <row r="65" ht="15" customHeight="1" x14ac:dyDescent="0.25"/>
  </sheetData>
  <mergeCells count="63"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D7:E7"/>
    <mergeCell ref="A1:B1"/>
    <mergeCell ref="D1:E1"/>
    <mergeCell ref="A2:E2"/>
    <mergeCell ref="A4:E4"/>
    <mergeCell ref="A6:E6"/>
    <mergeCell ref="A7:A8"/>
    <mergeCell ref="B7:C8"/>
  </mergeCells>
  <printOptions horizontalCentered="1"/>
  <pageMargins left="0.78740157480314965" right="0.78740157480314965" top="0.59055118110236227" bottom="0.78740157480314965" header="0.39370078740157483" footer="0.39370078740157483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 </vt:lpstr>
      <vt:lpstr>Лист2</vt:lpstr>
      <vt:lpstr>'Лист1 '!Заголовки_для_печати</vt:lpstr>
      <vt:lpstr>Лист2!Заголовки_для_печати</vt:lpstr>
      <vt:lpstr>Лист2!Область_печати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Незговорова</dc:creator>
  <cp:lastModifiedBy>Дарья Мосягина</cp:lastModifiedBy>
  <cp:lastPrinted>2018-01-11T16:06:33Z</cp:lastPrinted>
  <dcterms:created xsi:type="dcterms:W3CDTF">2018-01-11T13:54:36Z</dcterms:created>
  <dcterms:modified xsi:type="dcterms:W3CDTF">2018-06-07T08:26:10Z</dcterms:modified>
</cp:coreProperties>
</file>